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Рабочий компьютер 27.03.2022\Отчет\месячные отчеты\2023\отчет на 01.04.2023\"/>
    </mc:Choice>
  </mc:AlternateContent>
  <xr:revisionPtr revIDLastSave="0" documentId="13_ncr:1_{71D73288-56DE-4D9A-B905-CF6E4A112F88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Источники!$F$35</definedName>
    <definedName name="LAST_CELL" localSheetId="1">Расходы!$F$189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Источники!$A$23</definedName>
    <definedName name="REND_1" localSheetId="1">Расходы!$A$190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3" l="1"/>
  <c r="F18" i="3"/>
  <c r="E12" i="3"/>
  <c r="E18" i="3"/>
  <c r="E22" i="3"/>
  <c r="E21" i="3"/>
  <c r="E20" i="3" s="1"/>
  <c r="D22" i="3"/>
  <c r="D23" i="3"/>
  <c r="E19" i="3" l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</calcChain>
</file>

<file path=xl/sharedStrings.xml><?xml version="1.0" encoding="utf-8"?>
<sst xmlns="http://schemas.openxmlformats.org/spreadsheetml/2006/main" count="920" uniqueCount="467">
  <si>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</si>
  <si>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</si>
  <si>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</si>
  <si>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</si>
  <si>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</si>
  <si>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</si>
  <si>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</si>
  <si>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</si>
  <si>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</si>
  <si>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</si>
  <si>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</si>
  <si>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</si>
  <si>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</si>
  <si>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</si>
  <si>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Круглянского сельского поселения</t>
  </si>
  <si>
    <t>Круглянское сельское поселение Азовского района</t>
  </si>
  <si>
    <t>Единица измерения: руб.</t>
  </si>
  <si>
    <t>04228757</t>
  </si>
  <si>
    <t>951</t>
  </si>
  <si>
    <t>60601440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</si>
  <si>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</si>
  <si>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</si>
  <si>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</si>
  <si>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</si>
  <si>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</si>
  <si>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</si>
  <si>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</si>
  <si>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</si>
  <si>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</si>
  <si>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</si>
  <si>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</si>
  <si>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</si>
  <si>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</si>
  <si>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</si>
  <si>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</si>
  <si>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</si>
  <si>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</si>
  <si>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</si>
  <si>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</si>
  <si>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</si>
  <si>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</si>
  <si>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</si>
  <si>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</si>
  <si>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</si>
  <si>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</si>
  <si>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</si>
  <si>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</si>
  <si>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</si>
  <si>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</si>
  <si>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</si>
  <si>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</si>
  <si>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</si>
  <si>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</si>
  <si>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</si>
  <si>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</si>
  <si>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</si>
  <si>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</si>
  <si>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</si>
  <si>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</si>
  <si>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</si>
  <si>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</si>
  <si>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</si>
  <si>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</si>
  <si>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</si>
  <si>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</si>
  <si>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</si>
  <si>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</si>
  <si>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</si>
  <si>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</si>
  <si>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</si>
  <si>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</si>
  <si>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</si>
  <si>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</si>
  <si>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</si>
  <si>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</si>
  <si>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</si>
  <si>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</si>
  <si>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</si>
  <si>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</si>
  <si>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</si>
  <si>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</si>
  <si>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</si>
  <si>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</si>
  <si>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</si>
  <si>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</si>
  <si>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</si>
  <si>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
действий должностными лицами органов местного
самоуправления, уполномоченными в соответствии с
законодательными актами Российской Федерации на
совершение нотариальных действий (сумма платежа
(перерасчет не доплата и задолженность по
соответствующему платежу, в том числе по
отмененному))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</si>
  <si>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</si>
  <si>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</si>
  <si>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</si>
  <si>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</si>
  <si>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</si>
  <si>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</si>
  <si>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</si>
  <si>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</si>
  <si>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</si>
  <si>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</si>
  <si>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</si>
  <si>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</si>
  <si>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</si>
  <si>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</si>
  <si>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</si>
  <si>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</si>
  <si>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</si>
  <si>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</si>
  <si>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</si>
  <si>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</si>
  <si>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</si>
  <si>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</si>
  <si>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</si>
  <si>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</si>
  <si>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</si>
  <si>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</si>
  <si>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</si>
  <si>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</si>
  <si>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</si>
  <si>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</si>
  <si>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</si>
  <si>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</si>
  <si>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</si>
  <si>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</si>
  <si>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</si>
  <si>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</si>
  <si>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</si>
  <si>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</si>
  <si>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</si>
  <si>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</si>
  <si>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</si>
  <si>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</si>
  <si>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</si>
  <si>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</si>
  <si>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</si>
  <si>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</si>
  <si>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</si>
  <si>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</si>
  <si>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</si>
  <si>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</si>
  <si>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</si>
  <si>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</si>
  <si>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</si>
  <si>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</si>
  <si>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</si>
  <si>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</si>
  <si>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</si>
  <si>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</si>
  <si>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</si>
  <si>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</si>
  <si>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"Энергоэффективность и развитие энергетики"</t>
  </si>
  <si>
    <t xml:space="preserve">951 0104 0600000000 000 </t>
  </si>
  <si>
    <t>Подпрограмма "Энергосбережение и повышение энергетической эффективности в Круглянском сельском поселении"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</si>
  <si>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</si>
  <si>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Круглянском сельском поселении" муниципальной программы "Энергосбережение и повышение энергетической эффективности Круглянского сельского поселения"</t>
  </si>
  <si>
    <t xml:space="preserve">951 0104 0610028430 000 </t>
  </si>
  <si>
    <t>Закупка товаров, работ и услуг для обеспечения государственных (муниципальных) нужд</t>
  </si>
  <si>
    <t xml:space="preserve">951 0104 0610028430 200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</si>
  <si>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</si>
  <si>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</si>
  <si>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>Муниципальная программа "Управление муниципальными финансами и создание условий для эффективного управления муниципальными финансами"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</si>
  <si>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</si>
  <si>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</si>
  <si>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</si>
  <si>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</si>
  <si>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</si>
  <si>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</si>
  <si>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951 0104 1310000110 100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</si>
  <si>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</si>
  <si>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</si>
  <si>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</si>
  <si>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</si>
  <si>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</si>
  <si>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</si>
  <si>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</si>
  <si>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</si>
  <si>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951 0104 1310000190 200 </t>
  </si>
  <si>
    <t xml:space="preserve">951 0104 1310000190 244 </t>
  </si>
  <si>
    <t>Закупка энергетических ресурсов</t>
  </si>
  <si>
    <t xml:space="preserve">951 0104 1310000190 247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</si>
  <si>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</si>
  <si>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</si>
  <si>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951 0104 1310000210 200 </t>
  </si>
  <si>
    <t xml:space="preserve">951 0104 1310000210 244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</si>
  <si>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</si>
  <si>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951 0104 1310028600 000 </t>
  </si>
  <si>
    <t>Иные бюджетные ассигнования</t>
  </si>
  <si>
    <t xml:space="preserve">951 0104 1310028600 800 </t>
  </si>
  <si>
    <t>Уплата прочих налогов, сборов</t>
  </si>
  <si>
    <t xml:space="preserve">951 0104 1310028600 852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</si>
  <si>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</si>
  <si>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</si>
  <si>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</si>
  <si>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</si>
  <si>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 программным расходам органов местного самоуправления</t>
  </si>
  <si>
    <t xml:space="preserve">951 0104 9990072390 000 </t>
  </si>
  <si>
    <t xml:space="preserve">951 0104 9990072390 200 </t>
  </si>
  <si>
    <t xml:space="preserve">951 0104 9990072390 244 </t>
  </si>
  <si>
    <t>Иные межбюджетные трансферты, передаваемые из бюджета поселения, бюджету муниципального района по передаче полномочий внутреннего финансового контроля по иным не программным мероприятиям органов местного самоуправления</t>
  </si>
  <si>
    <t xml:space="preserve">951 0104 9990085010 000 </t>
  </si>
  <si>
    <t>Межбюджетные трансферты</t>
  </si>
  <si>
    <t xml:space="preserve">951 0104 9990085010 500 </t>
  </si>
  <si>
    <t>Иные межбюджетные трансферты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</si>
  <si>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</si>
  <si>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</si>
  <si>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</si>
  <si>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</si>
  <si>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</si>
  <si>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передаваемые из бюджета поселения бюджету муниципального района на осуществление полномочий контрольно-счетной инспекции по иным не программным мероприятиям органов местного самоуправления</t>
  </si>
  <si>
    <t xml:space="preserve">951 0106 9990085040 000 </t>
  </si>
  <si>
    <t xml:space="preserve">951 0106 9990085040 500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</si>
  <si>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</si>
  <si>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</si>
  <si>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</si>
  <si>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</si>
  <si>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</si>
  <si>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</si>
  <si>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Непрограммные расходы(Резервный фонд главы Круглянского сельского поселения)</t>
  </si>
  <si>
    <t xml:space="preserve">951 0111 9910090120 000 </t>
  </si>
  <si>
    <t xml:space="preserve">951 0111 9910090120 800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</si>
  <si>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</si>
  <si>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</si>
  <si>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</si>
  <si>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</si>
  <si>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</si>
  <si>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</si>
  <si>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 xml:space="preserve">951 0113 1310028600 000 </t>
  </si>
  <si>
    <t xml:space="preserve">951 0113 1310028600 800 </t>
  </si>
  <si>
    <t>Уплата налога на имущество организаций и земельного налога</t>
  </si>
  <si>
    <t xml:space="preserve">951 0113 1310028600 851 </t>
  </si>
  <si>
    <t>Муниципальная программа "Доступная среда на территории Круглянского сельского поселения"</t>
  </si>
  <si>
    <t xml:space="preserve">951 0113 1400000000 000 </t>
  </si>
  <si>
    <t>Подпрограмма "Доступная среда на территории Круглянского сельского поселения"</t>
  </si>
  <si>
    <t xml:space="preserve">951 0113 1410000000 000 </t>
  </si>
  <si>
    <t>расходы на создание для инвалидов и других маломобильных групп доступной и комфортной среды жизнедеятельности в рамках подпрограммы "Доступная среда на территории Круглянского сельского поселения" муниципальной программы "Доступная среда на территории Круглянского сельского поселения"</t>
  </si>
  <si>
    <t xml:space="preserve">951 0113 1410028260 000 </t>
  </si>
  <si>
    <t xml:space="preserve">951 0113 1410028260 200 </t>
  </si>
  <si>
    <t xml:space="preserve">951 0113 1410028260 244 </t>
  </si>
  <si>
    <t xml:space="preserve">951 0113 9900000000 000 </t>
  </si>
  <si>
    <t xml:space="preserve">951 0113 9990000000 000 </t>
  </si>
  <si>
    <t>Расходы на оценку государственного имущества, признание прав и регулирование отношений недвижимости государственного собственности по иным не программным мероприятиям органов местного самоуправления</t>
  </si>
  <si>
    <t xml:space="preserve">951 0113 9990028580 000 </t>
  </si>
  <si>
    <t xml:space="preserve">951 0113 9990028580 200 </t>
  </si>
  <si>
    <t xml:space="preserve">951 0113 9990028580 244 </t>
  </si>
  <si>
    <t>Расходы на выполнение других обязательств по непрограммным расходам органов местного самоупраления</t>
  </si>
  <si>
    <t xml:space="preserve">951 0113 9990028990 000 </t>
  </si>
  <si>
    <t xml:space="preserve">951 0113 9990028990 200 </t>
  </si>
  <si>
    <t xml:space="preserve">951 0113 9990028990 244 </t>
  </si>
  <si>
    <t xml:space="preserve">951 0113 9990028990 800 </t>
  </si>
  <si>
    <t>Уплата иных платежей</t>
  </si>
  <si>
    <t xml:space="preserve">951 0113 9990028990 853 </t>
  </si>
  <si>
    <t>Иные межбюджетные трансферты, передаваемые из бюджета поселения, бюджету муниципального района по передаче полномочий по организации ритуальных услуг в части создания и содержания специализированной службы по вопросам погребения и похоронного дела по иным не программным мероприятиям органов местного самоуправления</t>
  </si>
  <si>
    <t xml:space="preserve">951 0113 9990085050 000 </t>
  </si>
  <si>
    <t xml:space="preserve">951 0113 9990085050 500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</si>
  <si>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</si>
  <si>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</si>
  <si>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</si>
  <si>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</si>
  <si>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</si>
  <si>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</si>
  <si>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</si>
  <si>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 программным мероприятиям органов местного самоуправления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</si>
  <si>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</si>
  <si>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</si>
  <si>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</si>
  <si>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</si>
  <si>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</si>
  <si>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</si>
  <si>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</si>
  <si>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</si>
  <si>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"Пожарная безопасность"</t>
  </si>
  <si>
    <t xml:space="preserve">951 0310 0200000000 000 </t>
  </si>
  <si>
    <t>Подпрограмма "Пожарная безопасность"</t>
  </si>
  <si>
    <t xml:space="preserve">951 0310 0210000000 000 </t>
  </si>
  <si>
    <t>Мероприятия по обеспечению пожарной безопасности в рамках подпрограммы "Пожарная безопасность " муниципальной программы "Пожарная безопасность"</t>
  </si>
  <si>
    <t xml:space="preserve">951 0310 0210028310 000 </t>
  </si>
  <si>
    <t xml:space="preserve">951 0310 0210028310 200 </t>
  </si>
  <si>
    <t xml:space="preserve">951 0310 0210028310 244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</si>
  <si>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</si>
  <si>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</si>
  <si>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противодействие преступности"</t>
  </si>
  <si>
    <t xml:space="preserve">951 0314 0300000000 000 </t>
  </si>
  <si>
    <t>Подпрограмма "Профилактика экстремизма и терроризма в сельском поселении"</t>
  </si>
  <si>
    <t xml:space="preserve">951 0314 0310000000 000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</si>
  <si>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противодействие преступности"</t>
  </si>
  <si>
    <t xml:space="preserve">951 0314 0310028290 000 </t>
  </si>
  <si>
    <t xml:space="preserve">951 0314 0310028290 200 </t>
  </si>
  <si>
    <t xml:space="preserve">951 0314 0310028290 244 </t>
  </si>
  <si>
    <t>расходы на мероприятия по поощрению добровольных народных дружин в рамках подпрограммы "Профилактики терроризма и экстремизма" муниципальной программы "Обеспечение общественного порядка и противодействие преступности"</t>
  </si>
  <si>
    <t xml:space="preserve">951 0314 0310028830 000 </t>
  </si>
  <si>
    <t xml:space="preserve">951 0314 0310028830 200 </t>
  </si>
  <si>
    <t xml:space="preserve">951 0314 0310028830 244 </t>
  </si>
  <si>
    <t>Подпрограмма "Комплексные меры противодействия злоупотреблению наркотиками и их незаконному обороту"</t>
  </si>
  <si>
    <t xml:space="preserve">951 0314 0320000000 000 </t>
  </si>
  <si>
    <t>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противодействие преступности"</t>
  </si>
  <si>
    <t xml:space="preserve">951 0314 0320028300 000 </t>
  </si>
  <si>
    <t xml:space="preserve">951 0314 0320028300 200 </t>
  </si>
  <si>
    <t xml:space="preserve">951 0314 0320028300 244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</si>
  <si>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</si>
  <si>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</si>
  <si>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</si>
  <si>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</si>
  <si>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</si>
  <si>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</si>
  <si>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951 0412 9990028580 000 </t>
  </si>
  <si>
    <t xml:space="preserve">951 0412 9990028580 200 </t>
  </si>
  <si>
    <t xml:space="preserve">951 0412 9990028580 244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</si>
  <si>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</si>
  <si>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951 0412 9990028580 245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</si>
  <si>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</si>
  <si>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</si>
  <si>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</si>
  <si>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</si>
  <si>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951 0502 9900000000 000 </t>
  </si>
  <si>
    <t xml:space="preserve">951 0502 9990000000 000 </t>
  </si>
  <si>
    <t>расходы на ремонт и обслуживание объектов газоснабжения в рамках непрограммых расходов</t>
  </si>
  <si>
    <t xml:space="preserve">951 0502 9990028630 000 </t>
  </si>
  <si>
    <t xml:space="preserve">951 0502 9990028630 200 </t>
  </si>
  <si>
    <t xml:space="preserve">951 0502 9990028630 244 </t>
  </si>
  <si>
    <t>Благоустройство</t>
  </si>
  <si>
    <t xml:space="preserve">951 0503 0000000000 000 </t>
  </si>
  <si>
    <t>Муниципальная программа "Развитие сетей наружного освещения"</t>
  </si>
  <si>
    <t xml:space="preserve">951 0503 0700000000 000 </t>
  </si>
  <si>
    <t>Подпрограмма "Развитие сетей наружного освещения"</t>
  </si>
  <si>
    <t xml:space="preserve">951 0503 0710000000 000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</si>
  <si>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освещения"</t>
  </si>
  <si>
    <t xml:space="preserve">951 0503 0710028460 000 </t>
  </si>
  <si>
    <t xml:space="preserve">951 0503 0710028460 200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</si>
  <si>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</si>
  <si>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освещения"</t>
  </si>
  <si>
    <t xml:space="preserve">951 0503 0710028610 000 </t>
  </si>
  <si>
    <t xml:space="preserve">951 0503 0710028610 200 </t>
  </si>
  <si>
    <t xml:space="preserve">951 0503 0710028610 247 </t>
  </si>
  <si>
    <t>Расходы на установку новых светильников в рамках подпрограммы "Развитие сетей наружного освещеня" муниципальной программы "Развитие сетей наружного освещения"</t>
  </si>
  <si>
    <t xml:space="preserve">951 0503 0710028940 000 </t>
  </si>
  <si>
    <t xml:space="preserve">951 0503 0710028940 200 </t>
  </si>
  <si>
    <t xml:space="preserve">951 0503 0710028940 244 </t>
  </si>
  <si>
    <t>Муниципальная программа "Озеленение территории"</t>
  </si>
  <si>
    <t xml:space="preserve">951 0503 0800000000 000 </t>
  </si>
  <si>
    <t>Подпрограмма "Озеленение территории"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</si>
  <si>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</si>
  <si>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территории"</t>
  </si>
  <si>
    <t xml:space="preserve">951 0503 0810028490 000 </t>
  </si>
  <si>
    <t xml:space="preserve">951 0503 0810028490 200 </t>
  </si>
  <si>
    <t xml:space="preserve">951 0503 0810028490 244 </t>
  </si>
  <si>
    <t>Муниципальная программа "Благоустройство территории"</t>
  </si>
  <si>
    <t xml:space="preserve">951 0503 0900000000 000 </t>
  </si>
  <si>
    <t>Подпрограмма "Прочее благоустройство"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</si>
  <si>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</si>
  <si>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территории"</t>
  </si>
  <si>
    <t xml:space="preserve">951 0503 0910028210 000 </t>
  </si>
  <si>
    <t xml:space="preserve">951 0503 0910028210 200 </t>
  </si>
  <si>
    <t xml:space="preserve">951 0503 0910028210 244 </t>
  </si>
  <si>
    <t>Расходы по содержанию и ремонту площадок мусорных контейнеров и площадок к ним, а так же содержание территории Круглянского сельского поселения в рамках подпрограммы "Прочее благоустройство" муниципальной программы "Благоустройство территории"</t>
  </si>
  <si>
    <t xml:space="preserve">951 0503 0910028520 000 </t>
  </si>
  <si>
    <t xml:space="preserve">951 0503 0910028520 200 </t>
  </si>
  <si>
    <t xml:space="preserve">951 0503 0910028520 244 </t>
  </si>
  <si>
    <t>Муниципальная программа "Охрана окружающей среды и рациональное природопользование"</t>
  </si>
  <si>
    <t xml:space="preserve">951 0503 1200000000 000 </t>
  </si>
  <si>
    <t>«Охрана окружающей среды и рациональное природопользование»</t>
  </si>
  <si>
    <t xml:space="preserve">951 0503 1210000000 000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</si>
  <si>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</si>
  <si>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951 0503 1210028340 000 </t>
  </si>
  <si>
    <t xml:space="preserve">951 0503 1210028340 200 </t>
  </si>
  <si>
    <t xml:space="preserve">951 0503 1210028340 244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</si>
  <si>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</si>
  <si>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</si>
  <si>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</si>
  <si>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</si>
  <si>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Круглянском сельском поселении"</t>
  </si>
  <si>
    <t xml:space="preserve">951 0705 0100000000 000 </t>
  </si>
  <si>
    <t>Подпрограмма "Развитие муниципальной службы в Круглянском сельском поселении"</t>
  </si>
  <si>
    <t xml:space="preserve">951 0705 0110000000 000 </t>
  </si>
  <si>
    <t>Мероприятия по совершенствованию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Круглянском сельском поселении" муниципальной программы "Развитие муниципальной службы в Круглянском сельском поселении"</t>
  </si>
  <si>
    <t xml:space="preserve">951 0705 0110028540 000 </t>
  </si>
  <si>
    <t xml:space="preserve">951 0705 0110028540 200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</si>
  <si>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</si>
  <si>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</si>
  <si>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</si>
  <si>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</si>
  <si>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</si>
  <si>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</si>
  <si>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951 0801 1000000000 000 </t>
  </si>
  <si>
    <t>Подпрограмма "Развитие культуры"</t>
  </si>
  <si>
    <t xml:space="preserve">951 0801 1010000000 000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</si>
  <si>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культуры"</t>
  </si>
  <si>
    <t xml:space="preserve">951 0801 1010028590 000 </t>
  </si>
  <si>
    <t>Предоставление субсидий бюджетным, автономным учреждениям и иным некоммерческим организациям</t>
  </si>
  <si>
    <t xml:space="preserve">951 0801 1010028590 600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</si>
  <si>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</si>
  <si>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</si>
  <si>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Субсидии бюджетным учреждениям на иные цели</t>
  </si>
  <si>
    <t xml:space="preserve">951 0801 1010028590 612 </t>
  </si>
  <si>
    <t>Расходы на реализацию проектов инициативного бюджетирования в рамках подпрограммы "Развитие культуры" муниципальной программы "Развитие культуры"</t>
  </si>
  <si>
    <t xml:space="preserve">951 0801 10100S4640 000 </t>
  </si>
  <si>
    <t xml:space="preserve">951 0801 10100S4640 600 </t>
  </si>
  <si>
    <t xml:space="preserve">951 0801 10100S4640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</si>
  <si>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</si>
  <si>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</si>
  <si>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</si>
  <si>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</si>
  <si>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</si>
  <si>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951 1001 1500000000 000 </t>
  </si>
  <si>
    <t>Подпрограмма «Социальная поддержка граждан»</t>
  </si>
  <si>
    <t xml:space="preserve">951 1001 1510000000 000 </t>
  </si>
  <si>
    <t>расходы на выплату пенсии лицам, замещающим муниципальные должности и должности муниципальной службы, достигших пенсионного возраста в Круглянском сельском поселении в рамках подпрограммы ""Социальная поддержка граждан" муниципальной программы ""Социальная поддержка граждан"</t>
  </si>
  <si>
    <t xml:space="preserve">951 1001 1510028250 000 </t>
  </si>
  <si>
    <t>Социальное обеспечение и иные выплаты населению</t>
  </si>
  <si>
    <t xml:space="preserve">951 1001 1510028250 300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</si>
  <si>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</si>
  <si>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</si>
  <si>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</si>
  <si>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</si>
  <si>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</si>
  <si>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</si>
  <si>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"Развитие физической культуры и спорта"</t>
  </si>
  <si>
    <t xml:space="preserve">951 1101 1100000000 000 </t>
  </si>
  <si>
    <t>Подпрограмма "Развитие физической культуры и спорта"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</si>
  <si>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</si>
  <si>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</si>
  <si>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 xml:space="preserve">951 1101 1110028360 000 </t>
  </si>
  <si>
    <t xml:space="preserve">951 1101 1110028360 200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</si>
  <si>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</si>
  <si>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</si>
  <si>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</si>
  <si>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</si>
  <si>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</si>
  <si>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</si>
  <si>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</si>
  <si>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</si>
  <si>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</si>
  <si>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</si>
  <si>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</si>
  <si>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</si>
  <si>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</si>
  <si>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</si>
  <si>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</si>
  <si>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</si>
  <si>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</si>
  <si>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</si>
  <si>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</si>
  <si>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</si>
  <si>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</si>
  <si>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</si>
  <si>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</si>
  <si>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</si>
  <si>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</si>
  <si>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</si>
  <si>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</si>
  <si>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</si>
  <si>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</si>
  <si>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</si>
  <si>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</si>
  <si>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</si>
  <si>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</si>
  <si>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</si>
  <si>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</si>
  <si>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</si>
  <si>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</si>
  <si>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</si>
  <si>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</si>
  <si>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</si>
  <si>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</si>
  <si>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</si>
  <si>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</si>
  <si>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</si>
  <si>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</si>
  <si>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</si>
  <si>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на 01 апреля 2023 года</t>
  </si>
  <si>
    <t>"04" апреля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</si>
</sst>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name val="Arial Cyr"/>
    </font>
    <font>
      <b/>
      <sz val="10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49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" fontId="3" fillId="0" borderId="23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49" fontId="3" fillId="0" borderId="41" xfId="0" applyNumberFormat="1" applyFont="1" applyBorder="1" applyAlignment="1" applyProtection="1">
      <alignment horizontal="center"/>
    </xf>
    <xf numFmtId="4" fontId="3" fillId="0" borderId="42" xfId="0" applyNumberFormat="1" applyFont="1" applyBorder="1" applyAlignment="1" applyProtection="1">
      <alignment horizontal="right"/>
    </xf>
    <xf numFmtId="4" fontId="3" fillId="0" borderId="43" xfId="0" applyNumberFormat="1" applyFont="1" applyBorder="1" applyAlignment="1" applyProtection="1">
      <alignment horizontal="right"/>
    </xf>
    <xf numFmtId="49" fontId="1" fillId="0" borderId="24" xfId="0" applyNumberFormat="1" applyFont="1" applyBorder="1" applyAlignment="1" applyProtection="1">
      <alignment horizontal="center" wrapText="1"/>
    </xf>
    <xf numFmtId="4" fontId="1" fillId="0" borderId="24" xfId="0" applyNumberFormat="1" applyFont="1" applyBorder="1" applyAlignment="1" applyProtection="1">
      <alignment horizontal="right"/>
    </xf>
    <xf numFmtId="4" fontId="1" fillId="0" borderId="38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1" fillId="0" borderId="15" xfId="0" applyNumberFormat="1" applyFont="1" applyBorder="1" applyAlignment="1" applyProtection="1">
      <alignment horizontal="center" wrapText="1"/>
    </xf>
    <xf numFmtId="4" fontId="1" fillId="0" borderId="15" xfId="0" applyNumberFormat="1" applyFont="1" applyBorder="1" applyAlignment="1" applyProtection="1">
      <alignment horizontal="right"/>
    </xf>
    <xf numFmtId="4" fontId="1" fillId="0" borderId="16" xfId="0" applyNumberFormat="1" applyFont="1" applyBorder="1" applyAlignment="1" applyProtection="1">
      <alignment horizontal="right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38" xfId="0" applyNumberFormat="1" applyFont="1" applyBorder="1" applyAlignment="1" applyProtection="1">
      <alignment horizontal="right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6</xdr:col>
      <xdr:colOff>457199</xdr:colOff>
      <xdr:row>28</xdr:row>
      <xdr:rowOff>104775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E497E1F6-5932-47F2-B5E0-13F4C31DF55F}"/>
            </a:ext>
          </a:extLst>
        </xdr:cNvPr>
        <xdr:cNvGrpSpPr>
          <a:grpSpLocks/>
        </xdr:cNvGrpSpPr>
      </xdr:nvGrpSpPr>
      <xdr:grpSpPr bwMode="auto">
        <a:xfrm>
          <a:off x="0" y="4410075"/>
          <a:ext cx="10106024" cy="590550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6FE4FCD4-C9ED-40A0-B1A9-BA78DA2F4F9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42DF5A3F-C127-4224-8F53-FB85B845ACB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B9DB99C3-84EE-4D17-9985-0C9A45949E7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9CAC3DA7-A2CB-4771-A164-A3043B4262F3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A24A5A8D-45C8-4822-AA06-4AB21A5DED2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Н.П. Горностаев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C90E0F47-FB74-4BBA-A09E-4DA8445EEEF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955299B7-3036-4691-B8E2-250892CB1D21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76199</xdr:rowOff>
    </xdr:from>
    <xdr:to>
      <xdr:col>6</xdr:col>
      <xdr:colOff>457199</xdr:colOff>
      <xdr:row>32</xdr:row>
      <xdr:rowOff>47624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B606FB59-8B91-4454-873B-9230933A2FC9}"/>
            </a:ext>
          </a:extLst>
        </xdr:cNvPr>
        <xdr:cNvGrpSpPr>
          <a:grpSpLocks/>
        </xdr:cNvGrpSpPr>
      </xdr:nvGrpSpPr>
      <xdr:grpSpPr bwMode="auto">
        <a:xfrm>
          <a:off x="0" y="4972049"/>
          <a:ext cx="10106024" cy="619125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2B16FE20-24E6-470B-BAF5-E662B18393B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63E7109B-9510-4036-92C6-6FED0D6C8CC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2ECAFA88-B094-4DBB-90F8-895FE049B0D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86513616-4901-4E17-A0BA-E1641F28F7CB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48F83075-F613-4A2E-B5D5-AD1F2B5318B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Н.И. Жигулина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3C5EB730-E5EF-4796-8A98-414EBC64B17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3A0929A0-CF12-4A12-9853-571580515C95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95249</xdr:rowOff>
    </xdr:from>
    <xdr:to>
      <xdr:col>6</xdr:col>
      <xdr:colOff>419099</xdr:colOff>
      <xdr:row>36</xdr:row>
      <xdr:rowOff>66674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90B9D6FA-7875-4795-8811-BB5A1CBAA277}"/>
            </a:ext>
          </a:extLst>
        </xdr:cNvPr>
        <xdr:cNvGrpSpPr>
          <a:grpSpLocks/>
        </xdr:cNvGrpSpPr>
      </xdr:nvGrpSpPr>
      <xdr:grpSpPr bwMode="auto">
        <a:xfrm>
          <a:off x="0" y="5638799"/>
          <a:ext cx="10067924" cy="619125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1503F61D-D2E8-4335-B19B-536101D025B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75816C38-6C8F-4622-86F3-82D5DD8F081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210CED61-5869-4354-988D-BDAE5F9AC3D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FAD43BEC-9F71-47B5-8198-2900FEB2E6EC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B5AE4A19-350F-496E-B592-15696DA3FCB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Н.И. Жигулина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57052B87-CCA9-4394-A8D4-11DEC851CF8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0041BF50-3F49-4807-A8BE-2346C9EB919A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2"/>
  <sheetViews>
    <sheetView showGridLines="0" workbookViewId="0">
      <selection activeCell="J25" sqref="J2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70"/>
      <c r="B1" s="70"/>
      <c r="C1" s="70"/>
      <c r="D1" s="70"/>
      <c r="E1" s="2"/>
      <c r="F1" s="2"/>
    </row>
    <row r="2" spans="1:6" ht="16.899999999999999" customHeight="1" x14ac:dyDescent="0.25">
      <c r="A2" s="70" t="s">
        <v>0</v>
      </c>
      <c r="B2" s="70"/>
      <c r="C2" s="70"/>
      <c r="D2" s="7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71" t="s">
        <v>465</v>
      </c>
      <c r="B4" s="71"/>
      <c r="C4" s="71"/>
      <c r="D4" s="71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72" t="s">
        <v>14</v>
      </c>
      <c r="C6" s="73"/>
      <c r="D6" s="73"/>
      <c r="E6" s="3" t="s">
        <v>8</v>
      </c>
      <c r="F6" s="11" t="s">
        <v>18</v>
      </c>
    </row>
    <row r="7" spans="1:6" x14ac:dyDescent="0.2">
      <c r="A7" s="12" t="s">
        <v>9</v>
      </c>
      <c r="B7" s="74" t="s">
        <v>15</v>
      </c>
      <c r="C7" s="74"/>
      <c r="D7" s="74"/>
      <c r="E7" s="3" t="s">
        <v>10</v>
      </c>
      <c r="F7" s="13" t="s">
        <v>19</v>
      </c>
    </row>
    <row r="8" spans="1:6" x14ac:dyDescent="0.2">
      <c r="A8" s="12" t="s">
        <v>11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70" t="s">
        <v>20</v>
      </c>
      <c r="B10" s="70"/>
      <c r="C10" s="70"/>
      <c r="D10" s="70"/>
      <c r="E10" s="1"/>
      <c r="F10" s="18"/>
    </row>
    <row r="11" spans="1:6" ht="4.1500000000000004" customHeight="1" x14ac:dyDescent="0.2">
      <c r="A11" s="81" t="s">
        <v>21</v>
      </c>
      <c r="B11" s="75" t="s">
        <v>22</v>
      </c>
      <c r="C11" s="75" t="s">
        <v>23</v>
      </c>
      <c r="D11" s="78" t="s">
        <v>24</v>
      </c>
      <c r="E11" s="78" t="s">
        <v>25</v>
      </c>
      <c r="F11" s="84" t="s">
        <v>26</v>
      </c>
    </row>
    <row r="12" spans="1:6" ht="3.6" customHeight="1" x14ac:dyDescent="0.2">
      <c r="A12" s="82"/>
      <c r="B12" s="76"/>
      <c r="C12" s="76"/>
      <c r="D12" s="79"/>
      <c r="E12" s="79"/>
      <c r="F12" s="85"/>
    </row>
    <row r="13" spans="1:6" ht="3" customHeight="1" x14ac:dyDescent="0.2">
      <c r="A13" s="82"/>
      <c r="B13" s="76"/>
      <c r="C13" s="76"/>
      <c r="D13" s="79"/>
      <c r="E13" s="79"/>
      <c r="F13" s="85"/>
    </row>
    <row r="14" spans="1:6" ht="3" customHeight="1" x14ac:dyDescent="0.2">
      <c r="A14" s="82"/>
      <c r="B14" s="76"/>
      <c r="C14" s="76"/>
      <c r="D14" s="79"/>
      <c r="E14" s="79"/>
      <c r="F14" s="85"/>
    </row>
    <row r="15" spans="1:6" ht="3" customHeight="1" x14ac:dyDescent="0.2">
      <c r="A15" s="82"/>
      <c r="B15" s="76"/>
      <c r="C15" s="76"/>
      <c r="D15" s="79"/>
      <c r="E15" s="79"/>
      <c r="F15" s="85"/>
    </row>
    <row r="16" spans="1:6" ht="3" customHeight="1" x14ac:dyDescent="0.2">
      <c r="A16" s="82"/>
      <c r="B16" s="76"/>
      <c r="C16" s="76"/>
      <c r="D16" s="79"/>
      <c r="E16" s="79"/>
      <c r="F16" s="85"/>
    </row>
    <row r="17" spans="1:6" ht="23.45" customHeight="1" x14ac:dyDescent="0.2">
      <c r="A17" s="83"/>
      <c r="B17" s="77"/>
      <c r="C17" s="77"/>
      <c r="D17" s="80"/>
      <c r="E17" s="80"/>
      <c r="F17" s="8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4.25" x14ac:dyDescent="0.2">
      <c r="A19" s="25" t="s">
        <v>30</v>
      </c>
      <c r="B19" s="26" t="s">
        <v>31</v>
      </c>
      <c r="C19" s="96" t="s">
        <v>32</v>
      </c>
      <c r="D19" s="97">
        <v>14615000</v>
      </c>
      <c r="E19" s="98">
        <v>2748379.71</v>
      </c>
      <c r="F19" s="97">
        <f>IF(OR(D19="-",IF(E19="-",0,E19)&gt;=IF(D19="-",0,D19)),"-",IF(D19="-",0,D19)-IF(E19="-",0,E19))</f>
        <v>11866620.289999999</v>
      </c>
    </row>
    <row r="20" spans="1:6" ht="14.25" x14ac:dyDescent="0.2">
      <c r="A20" s="27" t="s">
        <v>33</v>
      </c>
      <c r="B20" s="28"/>
      <c r="C20" s="99"/>
      <c r="D20" s="100"/>
      <c r="E20" s="100"/>
      <c r="F20" s="101"/>
    </row>
    <row r="21" spans="1:6" ht="14.25" x14ac:dyDescent="0.2">
      <c r="A21" s="29" t="s">
        <v>34</v>
      </c>
      <c r="B21" s="30" t="s">
        <v>31</v>
      </c>
      <c r="C21" s="102" t="s">
        <v>35</v>
      </c>
      <c r="D21" s="103">
        <v>7651400</v>
      </c>
      <c r="E21" s="103">
        <v>805253.56</v>
      </c>
      <c r="F21" s="104">
        <f t="shared" ref="F21:F52" si="0">IF(OR(D21="-",IF(E21="-",0,E21)&gt;=IF(D21="-",0,D21)),"-",IF(D21="-",0,D21)-IF(E21="-",0,E21))</f>
        <v>6846146.4399999995</v>
      </c>
    </row>
    <row r="22" spans="1:6" ht="14.25" x14ac:dyDescent="0.2">
      <c r="A22" s="29" t="s">
        <v>36</v>
      </c>
      <c r="B22" s="30" t="s">
        <v>31</v>
      </c>
      <c r="C22" s="102" t="s">
        <v>37</v>
      </c>
      <c r="D22" s="103">
        <v>1355000</v>
      </c>
      <c r="E22" s="103">
        <v>70952.52</v>
      </c>
      <c r="F22" s="104">
        <f t="shared" si="0"/>
        <v>1284047.48</v>
      </c>
    </row>
    <row r="23" spans="1:6" ht="14.25" x14ac:dyDescent="0.2">
      <c r="A23" s="29" t="s">
        <v>38</v>
      </c>
      <c r="B23" s="30" t="s">
        <v>31</v>
      </c>
      <c r="C23" s="102" t="s">
        <v>39</v>
      </c>
      <c r="D23" s="103">
        <v>1355000</v>
      </c>
      <c r="E23" s="103">
        <v>70952.52</v>
      </c>
      <c r="F23" s="104">
        <f t="shared" si="0"/>
        <v>1284047.48</v>
      </c>
    </row>
    <row r="24" spans="1:6" ht="78.75" x14ac:dyDescent="0.2">
      <c r="A24" s="31" t="s">
        <v>40</v>
      </c>
      <c r="B24" s="30" t="s">
        <v>31</v>
      </c>
      <c r="C24" s="102" t="s">
        <v>41</v>
      </c>
      <c r="D24" s="103">
        <v>1355000</v>
      </c>
      <c r="E24" s="103">
        <v>69057.19</v>
      </c>
      <c r="F24" s="104">
        <f t="shared" si="0"/>
        <v>1285942.81</v>
      </c>
    </row>
    <row r="25" spans="1:6" ht="112.5" x14ac:dyDescent="0.2">
      <c r="A25" s="31" t="s">
        <v>42</v>
      </c>
      <c r="B25" s="30" t="s">
        <v>31</v>
      </c>
      <c r="C25" s="102" t="s">
        <v>43</v>
      </c>
      <c r="D25" s="103" t="s">
        <v>44</v>
      </c>
      <c r="E25" s="103">
        <v>69057.19</v>
      </c>
      <c r="F25" s="104" t="str">
        <f t="shared" si="0"/>
        <v>-</v>
      </c>
    </row>
    <row r="26" spans="1:6" ht="101.25" x14ac:dyDescent="0.2">
      <c r="A26" s="31" t="s">
        <v>45</v>
      </c>
      <c r="B26" s="30" t="s">
        <v>31</v>
      </c>
      <c r="C26" s="102" t="s">
        <v>46</v>
      </c>
      <c r="D26" s="103" t="s">
        <v>44</v>
      </c>
      <c r="E26" s="103">
        <v>-15.08</v>
      </c>
      <c r="F26" s="104" t="str">
        <f t="shared" si="0"/>
        <v>-</v>
      </c>
    </row>
    <row r="27" spans="1:6" ht="123.75" x14ac:dyDescent="0.2">
      <c r="A27" s="31" t="s">
        <v>47</v>
      </c>
      <c r="B27" s="30" t="s">
        <v>31</v>
      </c>
      <c r="C27" s="102" t="s">
        <v>48</v>
      </c>
      <c r="D27" s="103" t="s">
        <v>44</v>
      </c>
      <c r="E27" s="103">
        <v>-15.08</v>
      </c>
      <c r="F27" s="104" t="str">
        <f t="shared" si="0"/>
        <v>-</v>
      </c>
    </row>
    <row r="28" spans="1:6" ht="33.75" x14ac:dyDescent="0.2">
      <c r="A28" s="29" t="s">
        <v>49</v>
      </c>
      <c r="B28" s="30" t="s">
        <v>31</v>
      </c>
      <c r="C28" s="102" t="s">
        <v>50</v>
      </c>
      <c r="D28" s="103" t="s">
        <v>44</v>
      </c>
      <c r="E28" s="103">
        <v>1910.41</v>
      </c>
      <c r="F28" s="104" t="str">
        <f t="shared" si="0"/>
        <v>-</v>
      </c>
    </row>
    <row r="29" spans="1:6" ht="67.5" x14ac:dyDescent="0.2">
      <c r="A29" s="29" t="s">
        <v>51</v>
      </c>
      <c r="B29" s="30" t="s">
        <v>31</v>
      </c>
      <c r="C29" s="102" t="s">
        <v>52</v>
      </c>
      <c r="D29" s="103" t="s">
        <v>44</v>
      </c>
      <c r="E29" s="103">
        <v>1742.17</v>
      </c>
      <c r="F29" s="104" t="str">
        <f t="shared" si="0"/>
        <v>-</v>
      </c>
    </row>
    <row r="30" spans="1:6" ht="67.5" x14ac:dyDescent="0.2">
      <c r="A30" s="29" t="s">
        <v>53</v>
      </c>
      <c r="B30" s="30" t="s">
        <v>31</v>
      </c>
      <c r="C30" s="102" t="s">
        <v>54</v>
      </c>
      <c r="D30" s="103" t="s">
        <v>44</v>
      </c>
      <c r="E30" s="103">
        <v>168.24</v>
      </c>
      <c r="F30" s="104" t="str">
        <f t="shared" si="0"/>
        <v>-</v>
      </c>
    </row>
    <row r="31" spans="1:6" ht="14.25" x14ac:dyDescent="0.2">
      <c r="A31" s="29" t="s">
        <v>55</v>
      </c>
      <c r="B31" s="30" t="s">
        <v>31</v>
      </c>
      <c r="C31" s="102" t="s">
        <v>56</v>
      </c>
      <c r="D31" s="103" t="s">
        <v>44</v>
      </c>
      <c r="E31" s="103">
        <v>42270.82</v>
      </c>
      <c r="F31" s="104" t="str">
        <f t="shared" si="0"/>
        <v>-</v>
      </c>
    </row>
    <row r="32" spans="1:6" ht="14.25" x14ac:dyDescent="0.2">
      <c r="A32" s="29" t="s">
        <v>57</v>
      </c>
      <c r="B32" s="30" t="s">
        <v>31</v>
      </c>
      <c r="C32" s="102" t="s">
        <v>58</v>
      </c>
      <c r="D32" s="103" t="s">
        <v>44</v>
      </c>
      <c r="E32" s="103">
        <v>42270.82</v>
      </c>
      <c r="F32" s="104" t="str">
        <f t="shared" si="0"/>
        <v>-</v>
      </c>
    </row>
    <row r="33" spans="1:6" ht="14.25" x14ac:dyDescent="0.2">
      <c r="A33" s="29" t="s">
        <v>57</v>
      </c>
      <c r="B33" s="30" t="s">
        <v>31</v>
      </c>
      <c r="C33" s="102" t="s">
        <v>59</v>
      </c>
      <c r="D33" s="103" t="s">
        <v>44</v>
      </c>
      <c r="E33" s="103">
        <v>42270.82</v>
      </c>
      <c r="F33" s="104" t="str">
        <f t="shared" si="0"/>
        <v>-</v>
      </c>
    </row>
    <row r="34" spans="1:6" ht="45" x14ac:dyDescent="0.2">
      <c r="A34" s="29" t="s">
        <v>60</v>
      </c>
      <c r="B34" s="30" t="s">
        <v>31</v>
      </c>
      <c r="C34" s="102" t="s">
        <v>61</v>
      </c>
      <c r="D34" s="103" t="s">
        <v>44</v>
      </c>
      <c r="E34" s="103">
        <v>42270.82</v>
      </c>
      <c r="F34" s="104" t="str">
        <f t="shared" si="0"/>
        <v>-</v>
      </c>
    </row>
    <row r="35" spans="1:6" ht="14.25" x14ac:dyDescent="0.2">
      <c r="A35" s="29" t="s">
        <v>62</v>
      </c>
      <c r="B35" s="30" t="s">
        <v>31</v>
      </c>
      <c r="C35" s="102" t="s">
        <v>63</v>
      </c>
      <c r="D35" s="103">
        <v>5875700</v>
      </c>
      <c r="E35" s="103">
        <v>477311.16</v>
      </c>
      <c r="F35" s="104">
        <f t="shared" si="0"/>
        <v>5398388.8399999999</v>
      </c>
    </row>
    <row r="36" spans="1:6" ht="14.25" x14ac:dyDescent="0.2">
      <c r="A36" s="29" t="s">
        <v>64</v>
      </c>
      <c r="B36" s="30" t="s">
        <v>31</v>
      </c>
      <c r="C36" s="102" t="s">
        <v>65</v>
      </c>
      <c r="D36" s="103">
        <v>580500</v>
      </c>
      <c r="E36" s="103">
        <v>33592.36</v>
      </c>
      <c r="F36" s="104">
        <f t="shared" si="0"/>
        <v>546907.64</v>
      </c>
    </row>
    <row r="37" spans="1:6" ht="33.75" x14ac:dyDescent="0.2">
      <c r="A37" s="29" t="s">
        <v>66</v>
      </c>
      <c r="B37" s="30" t="s">
        <v>31</v>
      </c>
      <c r="C37" s="102" t="s">
        <v>67</v>
      </c>
      <c r="D37" s="103">
        <v>580500</v>
      </c>
      <c r="E37" s="103">
        <v>33592.36</v>
      </c>
      <c r="F37" s="104">
        <f t="shared" si="0"/>
        <v>546907.64</v>
      </c>
    </row>
    <row r="38" spans="1:6" ht="67.5" x14ac:dyDescent="0.2">
      <c r="A38" s="29" t="s">
        <v>68</v>
      </c>
      <c r="B38" s="30" t="s">
        <v>31</v>
      </c>
      <c r="C38" s="102" t="s">
        <v>69</v>
      </c>
      <c r="D38" s="103" t="s">
        <v>44</v>
      </c>
      <c r="E38" s="103">
        <v>33592.36</v>
      </c>
      <c r="F38" s="104" t="str">
        <f t="shared" si="0"/>
        <v>-</v>
      </c>
    </row>
    <row r="39" spans="1:6" ht="14.25" x14ac:dyDescent="0.2">
      <c r="A39" s="29" t="s">
        <v>70</v>
      </c>
      <c r="B39" s="30" t="s">
        <v>31</v>
      </c>
      <c r="C39" s="102" t="s">
        <v>71</v>
      </c>
      <c r="D39" s="103">
        <v>5295200</v>
      </c>
      <c r="E39" s="103">
        <v>443718.8</v>
      </c>
      <c r="F39" s="104">
        <f t="shared" si="0"/>
        <v>4851481.2</v>
      </c>
    </row>
    <row r="40" spans="1:6" ht="14.25" x14ac:dyDescent="0.2">
      <c r="A40" s="29" t="s">
        <v>72</v>
      </c>
      <c r="B40" s="30" t="s">
        <v>31</v>
      </c>
      <c r="C40" s="102" t="s">
        <v>73</v>
      </c>
      <c r="D40" s="103">
        <v>1207200</v>
      </c>
      <c r="E40" s="103">
        <v>316529.61</v>
      </c>
      <c r="F40" s="104">
        <f t="shared" si="0"/>
        <v>890670.39</v>
      </c>
    </row>
    <row r="41" spans="1:6" ht="33.75" x14ac:dyDescent="0.2">
      <c r="A41" s="29" t="s">
        <v>74</v>
      </c>
      <c r="B41" s="30" t="s">
        <v>31</v>
      </c>
      <c r="C41" s="102" t="s">
        <v>75</v>
      </c>
      <c r="D41" s="103">
        <v>1207200</v>
      </c>
      <c r="E41" s="103">
        <v>316529.61</v>
      </c>
      <c r="F41" s="104">
        <f t="shared" si="0"/>
        <v>890670.39</v>
      </c>
    </row>
    <row r="42" spans="1:6" ht="14.25" x14ac:dyDescent="0.2">
      <c r="A42" s="29" t="s">
        <v>76</v>
      </c>
      <c r="B42" s="30" t="s">
        <v>31</v>
      </c>
      <c r="C42" s="102" t="s">
        <v>77</v>
      </c>
      <c r="D42" s="103">
        <v>4088000</v>
      </c>
      <c r="E42" s="103">
        <v>127189.19</v>
      </c>
      <c r="F42" s="104">
        <f t="shared" si="0"/>
        <v>3960810.81</v>
      </c>
    </row>
    <row r="43" spans="1:6" ht="33.75" x14ac:dyDescent="0.2">
      <c r="A43" s="29" t="s">
        <v>78</v>
      </c>
      <c r="B43" s="30" t="s">
        <v>31</v>
      </c>
      <c r="C43" s="102" t="s">
        <v>79</v>
      </c>
      <c r="D43" s="103">
        <v>4088000</v>
      </c>
      <c r="E43" s="103">
        <v>127189.19</v>
      </c>
      <c r="F43" s="104">
        <f t="shared" si="0"/>
        <v>3960810.81</v>
      </c>
    </row>
    <row r="44" spans="1:6" ht="14.25" x14ac:dyDescent="0.2">
      <c r="A44" s="29" t="s">
        <v>80</v>
      </c>
      <c r="B44" s="30" t="s">
        <v>31</v>
      </c>
      <c r="C44" s="102" t="s">
        <v>81</v>
      </c>
      <c r="D44" s="103">
        <v>22000</v>
      </c>
      <c r="E44" s="103">
        <v>3870</v>
      </c>
      <c r="F44" s="104">
        <f t="shared" si="0"/>
        <v>18130</v>
      </c>
    </row>
    <row r="45" spans="1:6" ht="45" x14ac:dyDescent="0.2">
      <c r="A45" s="29" t="s">
        <v>82</v>
      </c>
      <c r="B45" s="30" t="s">
        <v>31</v>
      </c>
      <c r="C45" s="102" t="s">
        <v>83</v>
      </c>
      <c r="D45" s="103">
        <v>22000</v>
      </c>
      <c r="E45" s="103">
        <v>3870</v>
      </c>
      <c r="F45" s="104">
        <f t="shared" si="0"/>
        <v>18130</v>
      </c>
    </row>
    <row r="46" spans="1:6" ht="67.5" x14ac:dyDescent="0.2">
      <c r="A46" s="29" t="s">
        <v>84</v>
      </c>
      <c r="B46" s="30" t="s">
        <v>31</v>
      </c>
      <c r="C46" s="102" t="s">
        <v>85</v>
      </c>
      <c r="D46" s="103">
        <v>22000</v>
      </c>
      <c r="E46" s="103">
        <v>3870</v>
      </c>
      <c r="F46" s="104">
        <f t="shared" si="0"/>
        <v>18130</v>
      </c>
    </row>
    <row r="47" spans="1:6" ht="101.25" x14ac:dyDescent="0.2">
      <c r="A47" s="31" t="s">
        <v>86</v>
      </c>
      <c r="B47" s="30" t="s">
        <v>31</v>
      </c>
      <c r="C47" s="102" t="s">
        <v>87</v>
      </c>
      <c r="D47" s="103" t="s">
        <v>44</v>
      </c>
      <c r="E47" s="103">
        <v>3870</v>
      </c>
      <c r="F47" s="104" t="str">
        <f t="shared" si="0"/>
        <v>-</v>
      </c>
    </row>
    <row r="48" spans="1:6" ht="33.75" x14ac:dyDescent="0.2">
      <c r="A48" s="29" t="s">
        <v>88</v>
      </c>
      <c r="B48" s="30" t="s">
        <v>31</v>
      </c>
      <c r="C48" s="102" t="s">
        <v>89</v>
      </c>
      <c r="D48" s="103">
        <v>163700</v>
      </c>
      <c r="E48" s="103">
        <v>45849.06</v>
      </c>
      <c r="F48" s="104">
        <f t="shared" si="0"/>
        <v>117850.94</v>
      </c>
    </row>
    <row r="49" spans="1:6" ht="78.75" x14ac:dyDescent="0.2">
      <c r="A49" s="31" t="s">
        <v>90</v>
      </c>
      <c r="B49" s="30" t="s">
        <v>31</v>
      </c>
      <c r="C49" s="102" t="s">
        <v>91</v>
      </c>
      <c r="D49" s="103">
        <v>160600</v>
      </c>
      <c r="E49" s="103">
        <v>45052.65</v>
      </c>
      <c r="F49" s="104">
        <f t="shared" si="0"/>
        <v>115547.35</v>
      </c>
    </row>
    <row r="50" spans="1:6" ht="67.5" x14ac:dyDescent="0.2">
      <c r="A50" s="31" t="s">
        <v>92</v>
      </c>
      <c r="B50" s="30" t="s">
        <v>31</v>
      </c>
      <c r="C50" s="102" t="s">
        <v>93</v>
      </c>
      <c r="D50" s="103">
        <v>5400</v>
      </c>
      <c r="E50" s="103">
        <v>6471.11</v>
      </c>
      <c r="F50" s="104" t="str">
        <f t="shared" si="0"/>
        <v>-</v>
      </c>
    </row>
    <row r="51" spans="1:6" ht="67.5" x14ac:dyDescent="0.2">
      <c r="A51" s="29" t="s">
        <v>94</v>
      </c>
      <c r="B51" s="30" t="s">
        <v>31</v>
      </c>
      <c r="C51" s="102" t="s">
        <v>95</v>
      </c>
      <c r="D51" s="103">
        <v>5400</v>
      </c>
      <c r="E51" s="103">
        <v>6471.11</v>
      </c>
      <c r="F51" s="104" t="str">
        <f t="shared" si="0"/>
        <v>-</v>
      </c>
    </row>
    <row r="52" spans="1:6" ht="67.5" x14ac:dyDescent="0.2">
      <c r="A52" s="31" t="s">
        <v>96</v>
      </c>
      <c r="B52" s="30" t="s">
        <v>31</v>
      </c>
      <c r="C52" s="102" t="s">
        <v>97</v>
      </c>
      <c r="D52" s="103">
        <v>155200</v>
      </c>
      <c r="E52" s="103">
        <v>38581.54</v>
      </c>
      <c r="F52" s="104">
        <f t="shared" si="0"/>
        <v>116618.45999999999</v>
      </c>
    </row>
    <row r="53" spans="1:6" ht="56.25" x14ac:dyDescent="0.2">
      <c r="A53" s="29" t="s">
        <v>98</v>
      </c>
      <c r="B53" s="30" t="s">
        <v>31</v>
      </c>
      <c r="C53" s="102" t="s">
        <v>99</v>
      </c>
      <c r="D53" s="103">
        <v>155200</v>
      </c>
      <c r="E53" s="103">
        <v>38581.54</v>
      </c>
      <c r="F53" s="104">
        <f t="shared" ref="F53:F71" si="1">IF(OR(D53="-",IF(E53="-",0,E53)&gt;=IF(D53="-",0,D53)),"-",IF(D53="-",0,D53)-IF(E53="-",0,E53))</f>
        <v>116618.45999999999</v>
      </c>
    </row>
    <row r="54" spans="1:6" ht="67.5" x14ac:dyDescent="0.2">
      <c r="A54" s="31" t="s">
        <v>100</v>
      </c>
      <c r="B54" s="30" t="s">
        <v>31</v>
      </c>
      <c r="C54" s="102" t="s">
        <v>101</v>
      </c>
      <c r="D54" s="103">
        <v>3100</v>
      </c>
      <c r="E54" s="103">
        <v>796.41</v>
      </c>
      <c r="F54" s="104">
        <f t="shared" si="1"/>
        <v>2303.59</v>
      </c>
    </row>
    <row r="55" spans="1:6" ht="67.5" x14ac:dyDescent="0.2">
      <c r="A55" s="31" t="s">
        <v>102</v>
      </c>
      <c r="B55" s="30" t="s">
        <v>31</v>
      </c>
      <c r="C55" s="102" t="s">
        <v>103</v>
      </c>
      <c r="D55" s="103">
        <v>3100</v>
      </c>
      <c r="E55" s="103">
        <v>796.41</v>
      </c>
      <c r="F55" s="104">
        <f t="shared" si="1"/>
        <v>2303.59</v>
      </c>
    </row>
    <row r="56" spans="1:6" ht="67.5" x14ac:dyDescent="0.2">
      <c r="A56" s="29" t="s">
        <v>104</v>
      </c>
      <c r="B56" s="30" t="s">
        <v>31</v>
      </c>
      <c r="C56" s="102" t="s">
        <v>105</v>
      </c>
      <c r="D56" s="103">
        <v>3100</v>
      </c>
      <c r="E56" s="103">
        <v>796.41</v>
      </c>
      <c r="F56" s="104">
        <f t="shared" si="1"/>
        <v>2303.59</v>
      </c>
    </row>
    <row r="57" spans="1:6" ht="14.25" x14ac:dyDescent="0.2">
      <c r="A57" s="29" t="s">
        <v>106</v>
      </c>
      <c r="B57" s="30" t="s">
        <v>31</v>
      </c>
      <c r="C57" s="102" t="s">
        <v>107</v>
      </c>
      <c r="D57" s="103">
        <v>235000</v>
      </c>
      <c r="E57" s="103">
        <v>165000</v>
      </c>
      <c r="F57" s="104">
        <f t="shared" si="1"/>
        <v>70000</v>
      </c>
    </row>
    <row r="58" spans="1:6" ht="14.25" x14ac:dyDescent="0.2">
      <c r="A58" s="29" t="s">
        <v>108</v>
      </c>
      <c r="B58" s="30" t="s">
        <v>31</v>
      </c>
      <c r="C58" s="102" t="s">
        <v>109</v>
      </c>
      <c r="D58" s="103">
        <v>235000</v>
      </c>
      <c r="E58" s="103">
        <v>165000</v>
      </c>
      <c r="F58" s="104">
        <f t="shared" si="1"/>
        <v>70000</v>
      </c>
    </row>
    <row r="59" spans="1:6" ht="22.5" x14ac:dyDescent="0.2">
      <c r="A59" s="29" t="s">
        <v>110</v>
      </c>
      <c r="B59" s="30" t="s">
        <v>31</v>
      </c>
      <c r="C59" s="102" t="s">
        <v>111</v>
      </c>
      <c r="D59" s="103">
        <v>235000</v>
      </c>
      <c r="E59" s="103">
        <v>165000</v>
      </c>
      <c r="F59" s="104">
        <f t="shared" si="1"/>
        <v>70000</v>
      </c>
    </row>
    <row r="60" spans="1:6" ht="14.25" x14ac:dyDescent="0.2">
      <c r="A60" s="29" t="s">
        <v>112</v>
      </c>
      <c r="B60" s="30" t="s">
        <v>31</v>
      </c>
      <c r="C60" s="102" t="s">
        <v>113</v>
      </c>
      <c r="D60" s="103">
        <v>6963600</v>
      </c>
      <c r="E60" s="103">
        <v>1943126.15</v>
      </c>
      <c r="F60" s="104">
        <f t="shared" si="1"/>
        <v>5020473.8499999996</v>
      </c>
    </row>
    <row r="61" spans="1:6" ht="33.75" x14ac:dyDescent="0.2">
      <c r="A61" s="29" t="s">
        <v>114</v>
      </c>
      <c r="B61" s="30" t="s">
        <v>31</v>
      </c>
      <c r="C61" s="102" t="s">
        <v>115</v>
      </c>
      <c r="D61" s="103">
        <v>6963600</v>
      </c>
      <c r="E61" s="103">
        <v>1943126.15</v>
      </c>
      <c r="F61" s="104">
        <f t="shared" si="1"/>
        <v>5020473.8499999996</v>
      </c>
    </row>
    <row r="62" spans="1:6" ht="22.5" x14ac:dyDescent="0.2">
      <c r="A62" s="29" t="s">
        <v>116</v>
      </c>
      <c r="B62" s="30" t="s">
        <v>31</v>
      </c>
      <c r="C62" s="102" t="s">
        <v>117</v>
      </c>
      <c r="D62" s="103">
        <v>6669400</v>
      </c>
      <c r="E62" s="103">
        <v>1892400</v>
      </c>
      <c r="F62" s="104">
        <f t="shared" si="1"/>
        <v>4777000</v>
      </c>
    </row>
    <row r="63" spans="1:6" ht="14.25" x14ac:dyDescent="0.2">
      <c r="A63" s="29" t="s">
        <v>118</v>
      </c>
      <c r="B63" s="30" t="s">
        <v>31</v>
      </c>
      <c r="C63" s="102" t="s">
        <v>119</v>
      </c>
      <c r="D63" s="103">
        <v>6311800</v>
      </c>
      <c r="E63" s="103">
        <v>1803000</v>
      </c>
      <c r="F63" s="104">
        <f t="shared" si="1"/>
        <v>4508800</v>
      </c>
    </row>
    <row r="64" spans="1:6" ht="33.75" x14ac:dyDescent="0.2">
      <c r="A64" s="29" t="s">
        <v>120</v>
      </c>
      <c r="B64" s="30" t="s">
        <v>31</v>
      </c>
      <c r="C64" s="102" t="s">
        <v>121</v>
      </c>
      <c r="D64" s="103">
        <v>6311800</v>
      </c>
      <c r="E64" s="103">
        <v>1803000</v>
      </c>
      <c r="F64" s="104">
        <f t="shared" si="1"/>
        <v>4508800</v>
      </c>
    </row>
    <row r="65" spans="1:6" ht="22.5" x14ac:dyDescent="0.2">
      <c r="A65" s="29" t="s">
        <v>122</v>
      </c>
      <c r="B65" s="30" t="s">
        <v>31</v>
      </c>
      <c r="C65" s="102" t="s">
        <v>123</v>
      </c>
      <c r="D65" s="103">
        <v>357600</v>
      </c>
      <c r="E65" s="103">
        <v>89400</v>
      </c>
      <c r="F65" s="104">
        <f t="shared" si="1"/>
        <v>268200</v>
      </c>
    </row>
    <row r="66" spans="1:6" ht="22.5" x14ac:dyDescent="0.2">
      <c r="A66" s="29" t="s">
        <v>124</v>
      </c>
      <c r="B66" s="30" t="s">
        <v>31</v>
      </c>
      <c r="C66" s="102" t="s">
        <v>125</v>
      </c>
      <c r="D66" s="103">
        <v>357600</v>
      </c>
      <c r="E66" s="103">
        <v>89400</v>
      </c>
      <c r="F66" s="104">
        <f t="shared" si="1"/>
        <v>268200</v>
      </c>
    </row>
    <row r="67" spans="1:6" ht="22.5" x14ac:dyDescent="0.2">
      <c r="A67" s="29" t="s">
        <v>126</v>
      </c>
      <c r="B67" s="30" t="s">
        <v>31</v>
      </c>
      <c r="C67" s="102" t="s">
        <v>127</v>
      </c>
      <c r="D67" s="103">
        <v>294200</v>
      </c>
      <c r="E67" s="103">
        <v>50726.15</v>
      </c>
      <c r="F67" s="104">
        <f t="shared" si="1"/>
        <v>243473.85</v>
      </c>
    </row>
    <row r="68" spans="1:6" ht="33.75" x14ac:dyDescent="0.2">
      <c r="A68" s="29" t="s">
        <v>128</v>
      </c>
      <c r="B68" s="30" t="s">
        <v>31</v>
      </c>
      <c r="C68" s="102" t="s">
        <v>129</v>
      </c>
      <c r="D68" s="103">
        <v>200</v>
      </c>
      <c r="E68" s="103">
        <v>200</v>
      </c>
      <c r="F68" s="104" t="str">
        <f t="shared" si="1"/>
        <v>-</v>
      </c>
    </row>
    <row r="69" spans="1:6" ht="33.75" x14ac:dyDescent="0.2">
      <c r="A69" s="29" t="s">
        <v>130</v>
      </c>
      <c r="B69" s="30" t="s">
        <v>31</v>
      </c>
      <c r="C69" s="102" t="s">
        <v>131</v>
      </c>
      <c r="D69" s="103">
        <v>200</v>
      </c>
      <c r="E69" s="103">
        <v>200</v>
      </c>
      <c r="F69" s="104" t="str">
        <f t="shared" si="1"/>
        <v>-</v>
      </c>
    </row>
    <row r="70" spans="1:6" ht="33.75" x14ac:dyDescent="0.2">
      <c r="A70" s="29" t="s">
        <v>132</v>
      </c>
      <c r="B70" s="30" t="s">
        <v>31</v>
      </c>
      <c r="C70" s="102" t="s">
        <v>133</v>
      </c>
      <c r="D70" s="103">
        <v>294000</v>
      </c>
      <c r="E70" s="103">
        <v>50526.15</v>
      </c>
      <c r="F70" s="104">
        <f t="shared" si="1"/>
        <v>243473.85</v>
      </c>
    </row>
    <row r="71" spans="1:6" ht="45" x14ac:dyDescent="0.2">
      <c r="A71" s="29" t="s">
        <v>134</v>
      </c>
      <c r="B71" s="30" t="s">
        <v>31</v>
      </c>
      <c r="C71" s="102" t="s">
        <v>135</v>
      </c>
      <c r="D71" s="103">
        <v>294000</v>
      </c>
      <c r="E71" s="103">
        <v>50526.15</v>
      </c>
      <c r="F71" s="104">
        <f t="shared" si="1"/>
        <v>243473.85</v>
      </c>
    </row>
    <row r="72" spans="1:6" ht="12.75" customHeight="1" x14ac:dyDescent="0.2">
      <c r="A72" s="32"/>
      <c r="B72" s="33"/>
      <c r="C72" s="33"/>
      <c r="D72" s="34"/>
      <c r="E72" s="34"/>
      <c r="F72" s="34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90"/>
  <sheetViews>
    <sheetView showGridLines="0" workbookViewId="0">
      <selection activeCell="C13" sqref="C13:F19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70" t="s">
        <v>136</v>
      </c>
      <c r="B2" s="70"/>
      <c r="C2" s="70"/>
      <c r="D2" s="70"/>
      <c r="E2" s="1"/>
      <c r="F2" s="14" t="s">
        <v>137</v>
      </c>
    </row>
    <row r="3" spans="1:6" ht="13.5" customHeight="1" x14ac:dyDescent="0.2">
      <c r="A3" s="5"/>
      <c r="B3" s="5"/>
      <c r="C3" s="35"/>
      <c r="D3" s="10"/>
      <c r="E3" s="10"/>
      <c r="F3" s="10"/>
    </row>
    <row r="4" spans="1:6" ht="10.15" customHeight="1" x14ac:dyDescent="0.2">
      <c r="A4" s="89" t="s">
        <v>21</v>
      </c>
      <c r="B4" s="75" t="s">
        <v>22</v>
      </c>
      <c r="C4" s="87" t="s">
        <v>138</v>
      </c>
      <c r="D4" s="78" t="s">
        <v>24</v>
      </c>
      <c r="E4" s="92" t="s">
        <v>25</v>
      </c>
      <c r="F4" s="84" t="s">
        <v>26</v>
      </c>
    </row>
    <row r="5" spans="1:6" ht="5.45" customHeight="1" x14ac:dyDescent="0.2">
      <c r="A5" s="90"/>
      <c r="B5" s="76"/>
      <c r="C5" s="88"/>
      <c r="D5" s="79"/>
      <c r="E5" s="93"/>
      <c r="F5" s="85"/>
    </row>
    <row r="6" spans="1:6" ht="9.6" customHeight="1" x14ac:dyDescent="0.2">
      <c r="A6" s="90"/>
      <c r="B6" s="76"/>
      <c r="C6" s="88"/>
      <c r="D6" s="79"/>
      <c r="E6" s="93"/>
      <c r="F6" s="85"/>
    </row>
    <row r="7" spans="1:6" ht="6" customHeight="1" x14ac:dyDescent="0.2">
      <c r="A7" s="90"/>
      <c r="B7" s="76"/>
      <c r="C7" s="88"/>
      <c r="D7" s="79"/>
      <c r="E7" s="93"/>
      <c r="F7" s="85"/>
    </row>
    <row r="8" spans="1:6" ht="6.6" customHeight="1" x14ac:dyDescent="0.2">
      <c r="A8" s="90"/>
      <c r="B8" s="76"/>
      <c r="C8" s="88"/>
      <c r="D8" s="79"/>
      <c r="E8" s="93"/>
      <c r="F8" s="85"/>
    </row>
    <row r="9" spans="1:6" ht="10.9" customHeight="1" x14ac:dyDescent="0.2">
      <c r="A9" s="90"/>
      <c r="B9" s="76"/>
      <c r="C9" s="88"/>
      <c r="D9" s="79"/>
      <c r="E9" s="93"/>
      <c r="F9" s="85"/>
    </row>
    <row r="10" spans="1:6" ht="4.1500000000000004" hidden="1" customHeight="1" x14ac:dyDescent="0.2">
      <c r="A10" s="90"/>
      <c r="B10" s="76"/>
      <c r="C10" s="36"/>
      <c r="D10" s="79"/>
      <c r="E10" s="37"/>
      <c r="F10" s="38"/>
    </row>
    <row r="11" spans="1:6" ht="13.15" hidden="1" customHeight="1" x14ac:dyDescent="0.2">
      <c r="A11" s="91"/>
      <c r="B11" s="77"/>
      <c r="C11" s="39"/>
      <c r="D11" s="80"/>
      <c r="E11" s="40"/>
      <c r="F11" s="41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42" t="s">
        <v>28</v>
      </c>
      <c r="F12" s="24" t="s">
        <v>29</v>
      </c>
    </row>
    <row r="13" spans="1:6" x14ac:dyDescent="0.2">
      <c r="A13" s="43" t="s">
        <v>139</v>
      </c>
      <c r="B13" s="44" t="s">
        <v>140</v>
      </c>
      <c r="C13" s="105" t="s">
        <v>141</v>
      </c>
      <c r="D13" s="106">
        <v>20572500</v>
      </c>
      <c r="E13" s="107">
        <v>3175266.96</v>
      </c>
      <c r="F13" s="108">
        <f>IF(OR(D13="-",IF(E13="-",0,E13)&gt;=IF(D13="-",0,D13)),"-",IF(D13="-",0,D13)-IF(E13="-",0,E13))</f>
        <v>17397233.039999999</v>
      </c>
    </row>
    <row r="14" spans="1:6" x14ac:dyDescent="0.2">
      <c r="A14" s="45" t="s">
        <v>33</v>
      </c>
      <c r="B14" s="46"/>
      <c r="C14" s="47"/>
      <c r="D14" s="48"/>
      <c r="E14" s="49"/>
      <c r="F14" s="50"/>
    </row>
    <row r="15" spans="1:6" x14ac:dyDescent="0.2">
      <c r="A15" s="43" t="s">
        <v>14</v>
      </c>
      <c r="B15" s="44" t="s">
        <v>140</v>
      </c>
      <c r="C15" s="105" t="s">
        <v>142</v>
      </c>
      <c r="D15" s="106">
        <v>20572500</v>
      </c>
      <c r="E15" s="107">
        <v>3175266.96</v>
      </c>
      <c r="F15" s="108">
        <f t="shared" ref="F15:F46" si="0">IF(OR(D15="-",IF(E15="-",0,E15)&gt;=IF(D15="-",0,D15)),"-",IF(D15="-",0,D15)-IF(E15="-",0,E15))</f>
        <v>17397233.039999999</v>
      </c>
    </row>
    <row r="16" spans="1:6" x14ac:dyDescent="0.2">
      <c r="A16" s="43" t="s">
        <v>143</v>
      </c>
      <c r="B16" s="44" t="s">
        <v>140</v>
      </c>
      <c r="C16" s="105" t="s">
        <v>144</v>
      </c>
      <c r="D16" s="106">
        <v>8019900</v>
      </c>
      <c r="E16" s="107">
        <v>1458906.07</v>
      </c>
      <c r="F16" s="108">
        <f t="shared" si="0"/>
        <v>6560993.9299999997</v>
      </c>
    </row>
    <row r="17" spans="1:6" ht="45" x14ac:dyDescent="0.2">
      <c r="A17" s="43" t="s">
        <v>145</v>
      </c>
      <c r="B17" s="44" t="s">
        <v>140</v>
      </c>
      <c r="C17" s="105" t="s">
        <v>146</v>
      </c>
      <c r="D17" s="106">
        <v>7675700</v>
      </c>
      <c r="E17" s="107">
        <v>1418514.47</v>
      </c>
      <c r="F17" s="108">
        <f t="shared" si="0"/>
        <v>6257185.5300000003</v>
      </c>
    </row>
    <row r="18" spans="1:6" ht="22.5" x14ac:dyDescent="0.2">
      <c r="A18" s="43" t="s">
        <v>147</v>
      </c>
      <c r="B18" s="44" t="s">
        <v>140</v>
      </c>
      <c r="C18" s="105" t="s">
        <v>148</v>
      </c>
      <c r="D18" s="106">
        <v>10000</v>
      </c>
      <c r="E18" s="107" t="s">
        <v>44</v>
      </c>
      <c r="F18" s="108">
        <f t="shared" si="0"/>
        <v>10000</v>
      </c>
    </row>
    <row r="19" spans="1:6" ht="33.75" x14ac:dyDescent="0.2">
      <c r="A19" s="25" t="s">
        <v>149</v>
      </c>
      <c r="B19" s="51" t="s">
        <v>140</v>
      </c>
      <c r="C19" s="109" t="s">
        <v>150</v>
      </c>
      <c r="D19" s="110">
        <v>10000</v>
      </c>
      <c r="E19" s="111" t="s">
        <v>44</v>
      </c>
      <c r="F19" s="112">
        <f t="shared" si="0"/>
        <v>10000</v>
      </c>
    </row>
    <row r="20" spans="1:6" ht="101.25" x14ac:dyDescent="0.2">
      <c r="A20" s="52" t="s">
        <v>151</v>
      </c>
      <c r="B20" s="51" t="s">
        <v>140</v>
      </c>
      <c r="C20" s="109" t="s">
        <v>152</v>
      </c>
      <c r="D20" s="110">
        <v>10000</v>
      </c>
      <c r="E20" s="111" t="s">
        <v>44</v>
      </c>
      <c r="F20" s="112">
        <f t="shared" si="0"/>
        <v>10000</v>
      </c>
    </row>
    <row r="21" spans="1:6" ht="22.5" x14ac:dyDescent="0.2">
      <c r="A21" s="25" t="s">
        <v>153</v>
      </c>
      <c r="B21" s="51" t="s">
        <v>140</v>
      </c>
      <c r="C21" s="109" t="s">
        <v>154</v>
      </c>
      <c r="D21" s="110">
        <v>10000</v>
      </c>
      <c r="E21" s="111" t="s">
        <v>44</v>
      </c>
      <c r="F21" s="112">
        <f t="shared" si="0"/>
        <v>10000</v>
      </c>
    </row>
    <row r="22" spans="1:6" ht="22.5" x14ac:dyDescent="0.2">
      <c r="A22" s="25" t="s">
        <v>155</v>
      </c>
      <c r="B22" s="51" t="s">
        <v>140</v>
      </c>
      <c r="C22" s="109" t="s">
        <v>156</v>
      </c>
      <c r="D22" s="110">
        <v>10000</v>
      </c>
      <c r="E22" s="111" t="s">
        <v>44</v>
      </c>
      <c r="F22" s="112">
        <f t="shared" si="0"/>
        <v>10000</v>
      </c>
    </row>
    <row r="23" spans="1:6" ht="45" x14ac:dyDescent="0.2">
      <c r="A23" s="43" t="s">
        <v>157</v>
      </c>
      <c r="B23" s="44" t="s">
        <v>140</v>
      </c>
      <c r="C23" s="105" t="s">
        <v>158</v>
      </c>
      <c r="D23" s="106">
        <v>7629200</v>
      </c>
      <c r="E23" s="107">
        <v>1410938.47</v>
      </c>
      <c r="F23" s="108">
        <f t="shared" si="0"/>
        <v>6218261.5300000003</v>
      </c>
    </row>
    <row r="24" spans="1:6" ht="22.5" x14ac:dyDescent="0.2">
      <c r="A24" s="25" t="s">
        <v>159</v>
      </c>
      <c r="B24" s="51" t="s">
        <v>140</v>
      </c>
      <c r="C24" s="109" t="s">
        <v>160</v>
      </c>
      <c r="D24" s="110">
        <v>7629200</v>
      </c>
      <c r="E24" s="111">
        <v>1410938.47</v>
      </c>
      <c r="F24" s="112">
        <f t="shared" si="0"/>
        <v>6218261.5300000003</v>
      </c>
    </row>
    <row r="25" spans="1:6" ht="78.75" x14ac:dyDescent="0.2">
      <c r="A25" s="52" t="s">
        <v>161</v>
      </c>
      <c r="B25" s="51" t="s">
        <v>140</v>
      </c>
      <c r="C25" s="109" t="s">
        <v>162</v>
      </c>
      <c r="D25" s="110">
        <v>6651500</v>
      </c>
      <c r="E25" s="111">
        <v>979759.7</v>
      </c>
      <c r="F25" s="112">
        <f t="shared" si="0"/>
        <v>5671740.2999999998</v>
      </c>
    </row>
    <row r="26" spans="1:6" ht="56.25" x14ac:dyDescent="0.2">
      <c r="A26" s="25" t="s">
        <v>163</v>
      </c>
      <c r="B26" s="51" t="s">
        <v>140</v>
      </c>
      <c r="C26" s="109" t="s">
        <v>164</v>
      </c>
      <c r="D26" s="110">
        <v>6651500</v>
      </c>
      <c r="E26" s="111">
        <v>979759.7</v>
      </c>
      <c r="F26" s="112">
        <f t="shared" si="0"/>
        <v>5671740.2999999998</v>
      </c>
    </row>
    <row r="27" spans="1:6" ht="22.5" x14ac:dyDescent="0.2">
      <c r="A27" s="25" t="s">
        <v>165</v>
      </c>
      <c r="B27" s="51" t="s">
        <v>140</v>
      </c>
      <c r="C27" s="109" t="s">
        <v>166</v>
      </c>
      <c r="D27" s="110">
        <v>4741000</v>
      </c>
      <c r="E27" s="111">
        <v>789240.38</v>
      </c>
      <c r="F27" s="112">
        <f t="shared" si="0"/>
        <v>3951759.62</v>
      </c>
    </row>
    <row r="28" spans="1:6" ht="33.75" x14ac:dyDescent="0.2">
      <c r="A28" s="25" t="s">
        <v>167</v>
      </c>
      <c r="B28" s="51" t="s">
        <v>140</v>
      </c>
      <c r="C28" s="109" t="s">
        <v>168</v>
      </c>
      <c r="D28" s="110">
        <v>367700</v>
      </c>
      <c r="E28" s="111" t="s">
        <v>44</v>
      </c>
      <c r="F28" s="112">
        <f t="shared" si="0"/>
        <v>367700</v>
      </c>
    </row>
    <row r="29" spans="1:6" ht="33.75" x14ac:dyDescent="0.2">
      <c r="A29" s="25" t="s">
        <v>169</v>
      </c>
      <c r="B29" s="51" t="s">
        <v>140</v>
      </c>
      <c r="C29" s="109" t="s">
        <v>170</v>
      </c>
      <c r="D29" s="110">
        <v>1542800</v>
      </c>
      <c r="E29" s="111">
        <v>190519.32</v>
      </c>
      <c r="F29" s="112">
        <f t="shared" si="0"/>
        <v>1352280.68</v>
      </c>
    </row>
    <row r="30" spans="1:6" ht="67.5" x14ac:dyDescent="0.2">
      <c r="A30" s="52" t="s">
        <v>171</v>
      </c>
      <c r="B30" s="51" t="s">
        <v>140</v>
      </c>
      <c r="C30" s="109" t="s">
        <v>172</v>
      </c>
      <c r="D30" s="110">
        <v>934200</v>
      </c>
      <c r="E30" s="111">
        <v>431178.77</v>
      </c>
      <c r="F30" s="112">
        <f t="shared" si="0"/>
        <v>503021.23</v>
      </c>
    </row>
    <row r="31" spans="1:6" ht="22.5" x14ac:dyDescent="0.2">
      <c r="A31" s="25" t="s">
        <v>153</v>
      </c>
      <c r="B31" s="51" t="s">
        <v>140</v>
      </c>
      <c r="C31" s="109" t="s">
        <v>173</v>
      </c>
      <c r="D31" s="110">
        <v>934200</v>
      </c>
      <c r="E31" s="111">
        <v>431178.77</v>
      </c>
      <c r="F31" s="112">
        <f t="shared" si="0"/>
        <v>503021.23</v>
      </c>
    </row>
    <row r="32" spans="1:6" ht="22.5" x14ac:dyDescent="0.2">
      <c r="A32" s="25" t="s">
        <v>155</v>
      </c>
      <c r="B32" s="51" t="s">
        <v>140</v>
      </c>
      <c r="C32" s="109" t="s">
        <v>174</v>
      </c>
      <c r="D32" s="110">
        <v>736600</v>
      </c>
      <c r="E32" s="111">
        <v>316436.86</v>
      </c>
      <c r="F32" s="112">
        <f t="shared" si="0"/>
        <v>420163.14</v>
      </c>
    </row>
    <row r="33" spans="1:6" x14ac:dyDescent="0.2">
      <c r="A33" s="25" t="s">
        <v>175</v>
      </c>
      <c r="B33" s="51" t="s">
        <v>140</v>
      </c>
      <c r="C33" s="109" t="s">
        <v>176</v>
      </c>
      <c r="D33" s="110">
        <v>197600</v>
      </c>
      <c r="E33" s="111">
        <v>114741.91</v>
      </c>
      <c r="F33" s="112">
        <f t="shared" si="0"/>
        <v>82858.09</v>
      </c>
    </row>
    <row r="34" spans="1:6" ht="67.5" x14ac:dyDescent="0.2">
      <c r="A34" s="52" t="s">
        <v>177</v>
      </c>
      <c r="B34" s="51" t="s">
        <v>140</v>
      </c>
      <c r="C34" s="109" t="s">
        <v>178</v>
      </c>
      <c r="D34" s="110">
        <v>35000</v>
      </c>
      <c r="E34" s="111" t="s">
        <v>44</v>
      </c>
      <c r="F34" s="112">
        <f t="shared" si="0"/>
        <v>35000</v>
      </c>
    </row>
    <row r="35" spans="1:6" ht="22.5" x14ac:dyDescent="0.2">
      <c r="A35" s="25" t="s">
        <v>153</v>
      </c>
      <c r="B35" s="51" t="s">
        <v>140</v>
      </c>
      <c r="C35" s="109" t="s">
        <v>179</v>
      </c>
      <c r="D35" s="110">
        <v>35000</v>
      </c>
      <c r="E35" s="111" t="s">
        <v>44</v>
      </c>
      <c r="F35" s="112">
        <f t="shared" si="0"/>
        <v>35000</v>
      </c>
    </row>
    <row r="36" spans="1:6" ht="22.5" x14ac:dyDescent="0.2">
      <c r="A36" s="25" t="s">
        <v>155</v>
      </c>
      <c r="B36" s="51" t="s">
        <v>140</v>
      </c>
      <c r="C36" s="109" t="s">
        <v>180</v>
      </c>
      <c r="D36" s="110">
        <v>35000</v>
      </c>
      <c r="E36" s="111" t="s">
        <v>44</v>
      </c>
      <c r="F36" s="112">
        <f t="shared" si="0"/>
        <v>35000</v>
      </c>
    </row>
    <row r="37" spans="1:6" ht="90" x14ac:dyDescent="0.2">
      <c r="A37" s="52" t="s">
        <v>181</v>
      </c>
      <c r="B37" s="51" t="s">
        <v>140</v>
      </c>
      <c r="C37" s="109" t="s">
        <v>182</v>
      </c>
      <c r="D37" s="110">
        <v>8500</v>
      </c>
      <c r="E37" s="111" t="s">
        <v>44</v>
      </c>
      <c r="F37" s="112">
        <f t="shared" si="0"/>
        <v>8500</v>
      </c>
    </row>
    <row r="38" spans="1:6" x14ac:dyDescent="0.2">
      <c r="A38" s="25" t="s">
        <v>183</v>
      </c>
      <c r="B38" s="51" t="s">
        <v>140</v>
      </c>
      <c r="C38" s="109" t="s">
        <v>184</v>
      </c>
      <c r="D38" s="110">
        <v>8500</v>
      </c>
      <c r="E38" s="111" t="s">
        <v>44</v>
      </c>
      <c r="F38" s="112">
        <f t="shared" si="0"/>
        <v>8500</v>
      </c>
    </row>
    <row r="39" spans="1:6" x14ac:dyDescent="0.2">
      <c r="A39" s="25" t="s">
        <v>185</v>
      </c>
      <c r="B39" s="51" t="s">
        <v>140</v>
      </c>
      <c r="C39" s="109" t="s">
        <v>186</v>
      </c>
      <c r="D39" s="110">
        <v>8500</v>
      </c>
      <c r="E39" s="111" t="s">
        <v>44</v>
      </c>
      <c r="F39" s="112">
        <f t="shared" si="0"/>
        <v>8500</v>
      </c>
    </row>
    <row r="40" spans="1:6" x14ac:dyDescent="0.2">
      <c r="A40" s="43" t="s">
        <v>187</v>
      </c>
      <c r="B40" s="44" t="s">
        <v>140</v>
      </c>
      <c r="C40" s="105" t="s">
        <v>188</v>
      </c>
      <c r="D40" s="106">
        <v>36500</v>
      </c>
      <c r="E40" s="107">
        <v>7576</v>
      </c>
      <c r="F40" s="108">
        <f t="shared" si="0"/>
        <v>28924</v>
      </c>
    </row>
    <row r="41" spans="1:6" x14ac:dyDescent="0.2">
      <c r="A41" s="25" t="s">
        <v>189</v>
      </c>
      <c r="B41" s="51" t="s">
        <v>140</v>
      </c>
      <c r="C41" s="109" t="s">
        <v>190</v>
      </c>
      <c r="D41" s="110">
        <v>36500</v>
      </c>
      <c r="E41" s="111">
        <v>7576</v>
      </c>
      <c r="F41" s="112">
        <f t="shared" si="0"/>
        <v>28924</v>
      </c>
    </row>
    <row r="42" spans="1:6" ht="90" x14ac:dyDescent="0.2">
      <c r="A42" s="52" t="s">
        <v>191</v>
      </c>
      <c r="B42" s="51" t="s">
        <v>140</v>
      </c>
      <c r="C42" s="109" t="s">
        <v>192</v>
      </c>
      <c r="D42" s="110">
        <v>200</v>
      </c>
      <c r="E42" s="111">
        <v>200</v>
      </c>
      <c r="F42" s="112" t="str">
        <f t="shared" si="0"/>
        <v>-</v>
      </c>
    </row>
    <row r="43" spans="1:6" ht="22.5" x14ac:dyDescent="0.2">
      <c r="A43" s="25" t="s">
        <v>153</v>
      </c>
      <c r="B43" s="51" t="s">
        <v>140</v>
      </c>
      <c r="C43" s="109" t="s">
        <v>193</v>
      </c>
      <c r="D43" s="110">
        <v>200</v>
      </c>
      <c r="E43" s="111">
        <v>200</v>
      </c>
      <c r="F43" s="112" t="str">
        <f t="shared" si="0"/>
        <v>-</v>
      </c>
    </row>
    <row r="44" spans="1:6" ht="22.5" x14ac:dyDescent="0.2">
      <c r="A44" s="25" t="s">
        <v>155</v>
      </c>
      <c r="B44" s="51" t="s">
        <v>140</v>
      </c>
      <c r="C44" s="109" t="s">
        <v>194</v>
      </c>
      <c r="D44" s="110">
        <v>200</v>
      </c>
      <c r="E44" s="111">
        <v>200</v>
      </c>
      <c r="F44" s="112" t="str">
        <f t="shared" si="0"/>
        <v>-</v>
      </c>
    </row>
    <row r="45" spans="1:6" ht="56.25" x14ac:dyDescent="0.2">
      <c r="A45" s="25" t="s">
        <v>195</v>
      </c>
      <c r="B45" s="51" t="s">
        <v>140</v>
      </c>
      <c r="C45" s="109" t="s">
        <v>196</v>
      </c>
      <c r="D45" s="110">
        <v>36300</v>
      </c>
      <c r="E45" s="111">
        <v>7376</v>
      </c>
      <c r="F45" s="112">
        <f t="shared" si="0"/>
        <v>28924</v>
      </c>
    </row>
    <row r="46" spans="1:6" x14ac:dyDescent="0.2">
      <c r="A46" s="25" t="s">
        <v>197</v>
      </c>
      <c r="B46" s="51" t="s">
        <v>140</v>
      </c>
      <c r="C46" s="109" t="s">
        <v>198</v>
      </c>
      <c r="D46" s="110">
        <v>36300</v>
      </c>
      <c r="E46" s="111">
        <v>7376</v>
      </c>
      <c r="F46" s="112">
        <f t="shared" si="0"/>
        <v>28924</v>
      </c>
    </row>
    <row r="47" spans="1:6" x14ac:dyDescent="0.2">
      <c r="A47" s="25" t="s">
        <v>199</v>
      </c>
      <c r="B47" s="51" t="s">
        <v>140</v>
      </c>
      <c r="C47" s="109" t="s">
        <v>200</v>
      </c>
      <c r="D47" s="110">
        <v>36300</v>
      </c>
      <c r="E47" s="111">
        <v>7376</v>
      </c>
      <c r="F47" s="112">
        <f t="shared" ref="F47:F78" si="1">IF(OR(D47="-",IF(E47="-",0,E47)&gt;=IF(D47="-",0,D47)),"-",IF(D47="-",0,D47)-IF(E47="-",0,E47))</f>
        <v>28924</v>
      </c>
    </row>
    <row r="48" spans="1:6" ht="33.75" x14ac:dyDescent="0.2">
      <c r="A48" s="43" t="s">
        <v>201</v>
      </c>
      <c r="B48" s="44" t="s">
        <v>140</v>
      </c>
      <c r="C48" s="105" t="s">
        <v>202</v>
      </c>
      <c r="D48" s="106">
        <v>83600</v>
      </c>
      <c r="E48" s="107">
        <v>20900</v>
      </c>
      <c r="F48" s="108">
        <f t="shared" si="1"/>
        <v>62700</v>
      </c>
    </row>
    <row r="49" spans="1:6" x14ac:dyDescent="0.2">
      <c r="A49" s="43" t="s">
        <v>187</v>
      </c>
      <c r="B49" s="44" t="s">
        <v>140</v>
      </c>
      <c r="C49" s="105" t="s">
        <v>203</v>
      </c>
      <c r="D49" s="106">
        <v>83600</v>
      </c>
      <c r="E49" s="107">
        <v>20900</v>
      </c>
      <c r="F49" s="108">
        <f t="shared" si="1"/>
        <v>62700</v>
      </c>
    </row>
    <row r="50" spans="1:6" x14ac:dyDescent="0.2">
      <c r="A50" s="25" t="s">
        <v>189</v>
      </c>
      <c r="B50" s="51" t="s">
        <v>140</v>
      </c>
      <c r="C50" s="109" t="s">
        <v>204</v>
      </c>
      <c r="D50" s="110">
        <v>83600</v>
      </c>
      <c r="E50" s="111">
        <v>20900</v>
      </c>
      <c r="F50" s="112">
        <f t="shared" si="1"/>
        <v>62700</v>
      </c>
    </row>
    <row r="51" spans="1:6" ht="56.25" x14ac:dyDescent="0.2">
      <c r="A51" s="25" t="s">
        <v>205</v>
      </c>
      <c r="B51" s="51" t="s">
        <v>140</v>
      </c>
      <c r="C51" s="109" t="s">
        <v>206</v>
      </c>
      <c r="D51" s="110">
        <v>83600</v>
      </c>
      <c r="E51" s="111">
        <v>20900</v>
      </c>
      <c r="F51" s="112">
        <f t="shared" si="1"/>
        <v>62700</v>
      </c>
    </row>
    <row r="52" spans="1:6" x14ac:dyDescent="0.2">
      <c r="A52" s="25" t="s">
        <v>197</v>
      </c>
      <c r="B52" s="51" t="s">
        <v>140</v>
      </c>
      <c r="C52" s="109" t="s">
        <v>207</v>
      </c>
      <c r="D52" s="110">
        <v>83600</v>
      </c>
      <c r="E52" s="111">
        <v>20900</v>
      </c>
      <c r="F52" s="112">
        <f t="shared" si="1"/>
        <v>62700</v>
      </c>
    </row>
    <row r="53" spans="1:6" x14ac:dyDescent="0.2">
      <c r="A53" s="25" t="s">
        <v>199</v>
      </c>
      <c r="B53" s="51" t="s">
        <v>140</v>
      </c>
      <c r="C53" s="109" t="s">
        <v>208</v>
      </c>
      <c r="D53" s="110">
        <v>83600</v>
      </c>
      <c r="E53" s="111">
        <v>20900</v>
      </c>
      <c r="F53" s="112">
        <f t="shared" si="1"/>
        <v>62700</v>
      </c>
    </row>
    <row r="54" spans="1:6" x14ac:dyDescent="0.2">
      <c r="A54" s="43" t="s">
        <v>209</v>
      </c>
      <c r="B54" s="44" t="s">
        <v>140</v>
      </c>
      <c r="C54" s="105" t="s">
        <v>210</v>
      </c>
      <c r="D54" s="106">
        <v>10000</v>
      </c>
      <c r="E54" s="107" t="s">
        <v>44</v>
      </c>
      <c r="F54" s="108">
        <f t="shared" si="1"/>
        <v>10000</v>
      </c>
    </row>
    <row r="55" spans="1:6" x14ac:dyDescent="0.2">
      <c r="A55" s="43" t="s">
        <v>187</v>
      </c>
      <c r="B55" s="44" t="s">
        <v>140</v>
      </c>
      <c r="C55" s="105" t="s">
        <v>211</v>
      </c>
      <c r="D55" s="106">
        <v>10000</v>
      </c>
      <c r="E55" s="107" t="s">
        <v>44</v>
      </c>
      <c r="F55" s="108">
        <f t="shared" si="1"/>
        <v>10000</v>
      </c>
    </row>
    <row r="56" spans="1:6" x14ac:dyDescent="0.2">
      <c r="A56" s="25" t="s">
        <v>212</v>
      </c>
      <c r="B56" s="51" t="s">
        <v>140</v>
      </c>
      <c r="C56" s="109" t="s">
        <v>213</v>
      </c>
      <c r="D56" s="110">
        <v>10000</v>
      </c>
      <c r="E56" s="111" t="s">
        <v>44</v>
      </c>
      <c r="F56" s="112">
        <f t="shared" si="1"/>
        <v>10000</v>
      </c>
    </row>
    <row r="57" spans="1:6" ht="22.5" x14ac:dyDescent="0.2">
      <c r="A57" s="25" t="s">
        <v>214</v>
      </c>
      <c r="B57" s="51" t="s">
        <v>140</v>
      </c>
      <c r="C57" s="109" t="s">
        <v>215</v>
      </c>
      <c r="D57" s="110">
        <v>10000</v>
      </c>
      <c r="E57" s="111" t="s">
        <v>44</v>
      </c>
      <c r="F57" s="112">
        <f t="shared" si="1"/>
        <v>10000</v>
      </c>
    </row>
    <row r="58" spans="1:6" x14ac:dyDescent="0.2">
      <c r="A58" s="25" t="s">
        <v>183</v>
      </c>
      <c r="B58" s="51" t="s">
        <v>140</v>
      </c>
      <c r="C58" s="109" t="s">
        <v>216</v>
      </c>
      <c r="D58" s="110">
        <v>10000</v>
      </c>
      <c r="E58" s="111" t="s">
        <v>44</v>
      </c>
      <c r="F58" s="112">
        <f t="shared" si="1"/>
        <v>10000</v>
      </c>
    </row>
    <row r="59" spans="1:6" x14ac:dyDescent="0.2">
      <c r="A59" s="25" t="s">
        <v>217</v>
      </c>
      <c r="B59" s="51" t="s">
        <v>140</v>
      </c>
      <c r="C59" s="109" t="s">
        <v>218</v>
      </c>
      <c r="D59" s="110">
        <v>10000</v>
      </c>
      <c r="E59" s="111" t="s">
        <v>44</v>
      </c>
      <c r="F59" s="112">
        <f t="shared" si="1"/>
        <v>10000</v>
      </c>
    </row>
    <row r="60" spans="1:6" x14ac:dyDescent="0.2">
      <c r="A60" s="43" t="s">
        <v>219</v>
      </c>
      <c r="B60" s="44" t="s">
        <v>140</v>
      </c>
      <c r="C60" s="105" t="s">
        <v>220</v>
      </c>
      <c r="D60" s="106">
        <v>250600</v>
      </c>
      <c r="E60" s="107">
        <v>19491.599999999999</v>
      </c>
      <c r="F60" s="108">
        <f t="shared" si="1"/>
        <v>231108.4</v>
      </c>
    </row>
    <row r="61" spans="1:6" ht="45" x14ac:dyDescent="0.2">
      <c r="A61" s="43" t="s">
        <v>157</v>
      </c>
      <c r="B61" s="44" t="s">
        <v>140</v>
      </c>
      <c r="C61" s="105" t="s">
        <v>221</v>
      </c>
      <c r="D61" s="106">
        <v>95000</v>
      </c>
      <c r="E61" s="107" t="s">
        <v>44</v>
      </c>
      <c r="F61" s="108">
        <f t="shared" si="1"/>
        <v>95000</v>
      </c>
    </row>
    <row r="62" spans="1:6" ht="22.5" x14ac:dyDescent="0.2">
      <c r="A62" s="25" t="s">
        <v>159</v>
      </c>
      <c r="B62" s="51" t="s">
        <v>140</v>
      </c>
      <c r="C62" s="109" t="s">
        <v>222</v>
      </c>
      <c r="D62" s="110">
        <v>95000</v>
      </c>
      <c r="E62" s="111" t="s">
        <v>44</v>
      </c>
      <c r="F62" s="112">
        <f t="shared" si="1"/>
        <v>95000</v>
      </c>
    </row>
    <row r="63" spans="1:6" ht="90" x14ac:dyDescent="0.2">
      <c r="A63" s="52" t="s">
        <v>181</v>
      </c>
      <c r="B63" s="51" t="s">
        <v>140</v>
      </c>
      <c r="C63" s="109" t="s">
        <v>223</v>
      </c>
      <c r="D63" s="110">
        <v>95000</v>
      </c>
      <c r="E63" s="111" t="s">
        <v>44</v>
      </c>
      <c r="F63" s="112">
        <f t="shared" si="1"/>
        <v>95000</v>
      </c>
    </row>
    <row r="64" spans="1:6" x14ac:dyDescent="0.2">
      <c r="A64" s="25" t="s">
        <v>183</v>
      </c>
      <c r="B64" s="51" t="s">
        <v>140</v>
      </c>
      <c r="C64" s="109" t="s">
        <v>224</v>
      </c>
      <c r="D64" s="110">
        <v>95000</v>
      </c>
      <c r="E64" s="111" t="s">
        <v>44</v>
      </c>
      <c r="F64" s="112">
        <f t="shared" si="1"/>
        <v>95000</v>
      </c>
    </row>
    <row r="65" spans="1:6" ht="22.5" x14ac:dyDescent="0.2">
      <c r="A65" s="25" t="s">
        <v>225</v>
      </c>
      <c r="B65" s="51" t="s">
        <v>140</v>
      </c>
      <c r="C65" s="109" t="s">
        <v>226</v>
      </c>
      <c r="D65" s="110">
        <v>95000</v>
      </c>
      <c r="E65" s="111" t="s">
        <v>44</v>
      </c>
      <c r="F65" s="112">
        <f t="shared" si="1"/>
        <v>95000</v>
      </c>
    </row>
    <row r="66" spans="1:6" ht="22.5" x14ac:dyDescent="0.2">
      <c r="A66" s="43" t="s">
        <v>227</v>
      </c>
      <c r="B66" s="44" t="s">
        <v>140</v>
      </c>
      <c r="C66" s="105" t="s">
        <v>228</v>
      </c>
      <c r="D66" s="106">
        <v>20000</v>
      </c>
      <c r="E66" s="107" t="s">
        <v>44</v>
      </c>
      <c r="F66" s="108">
        <f t="shared" si="1"/>
        <v>20000</v>
      </c>
    </row>
    <row r="67" spans="1:6" ht="22.5" x14ac:dyDescent="0.2">
      <c r="A67" s="25" t="s">
        <v>229</v>
      </c>
      <c r="B67" s="51" t="s">
        <v>140</v>
      </c>
      <c r="C67" s="109" t="s">
        <v>230</v>
      </c>
      <c r="D67" s="110">
        <v>20000</v>
      </c>
      <c r="E67" s="111" t="s">
        <v>44</v>
      </c>
      <c r="F67" s="112">
        <f t="shared" si="1"/>
        <v>20000</v>
      </c>
    </row>
    <row r="68" spans="1:6" ht="67.5" x14ac:dyDescent="0.2">
      <c r="A68" s="52" t="s">
        <v>231</v>
      </c>
      <c r="B68" s="51" t="s">
        <v>140</v>
      </c>
      <c r="C68" s="109" t="s">
        <v>232</v>
      </c>
      <c r="D68" s="110">
        <v>20000</v>
      </c>
      <c r="E68" s="111" t="s">
        <v>44</v>
      </c>
      <c r="F68" s="112">
        <f t="shared" si="1"/>
        <v>20000</v>
      </c>
    </row>
    <row r="69" spans="1:6" ht="22.5" x14ac:dyDescent="0.2">
      <c r="A69" s="25" t="s">
        <v>153</v>
      </c>
      <c r="B69" s="51" t="s">
        <v>140</v>
      </c>
      <c r="C69" s="109" t="s">
        <v>233</v>
      </c>
      <c r="D69" s="110">
        <v>20000</v>
      </c>
      <c r="E69" s="111" t="s">
        <v>44</v>
      </c>
      <c r="F69" s="112">
        <f t="shared" si="1"/>
        <v>20000</v>
      </c>
    </row>
    <row r="70" spans="1:6" ht="22.5" x14ac:dyDescent="0.2">
      <c r="A70" s="25" t="s">
        <v>155</v>
      </c>
      <c r="B70" s="51" t="s">
        <v>140</v>
      </c>
      <c r="C70" s="109" t="s">
        <v>234</v>
      </c>
      <c r="D70" s="110">
        <v>20000</v>
      </c>
      <c r="E70" s="111" t="s">
        <v>44</v>
      </c>
      <c r="F70" s="112">
        <f t="shared" si="1"/>
        <v>20000</v>
      </c>
    </row>
    <row r="71" spans="1:6" x14ac:dyDescent="0.2">
      <c r="A71" s="43" t="s">
        <v>187</v>
      </c>
      <c r="B71" s="44" t="s">
        <v>140</v>
      </c>
      <c r="C71" s="105" t="s">
        <v>235</v>
      </c>
      <c r="D71" s="106">
        <v>135600</v>
      </c>
      <c r="E71" s="107">
        <v>19491.599999999999</v>
      </c>
      <c r="F71" s="108">
        <f t="shared" si="1"/>
        <v>116108.4</v>
      </c>
    </row>
    <row r="72" spans="1:6" x14ac:dyDescent="0.2">
      <c r="A72" s="25" t="s">
        <v>189</v>
      </c>
      <c r="B72" s="51" t="s">
        <v>140</v>
      </c>
      <c r="C72" s="109" t="s">
        <v>236</v>
      </c>
      <c r="D72" s="110">
        <v>135600</v>
      </c>
      <c r="E72" s="111">
        <v>19491.599999999999</v>
      </c>
      <c r="F72" s="112">
        <f t="shared" si="1"/>
        <v>116108.4</v>
      </c>
    </row>
    <row r="73" spans="1:6" ht="56.25" x14ac:dyDescent="0.2">
      <c r="A73" s="25" t="s">
        <v>237</v>
      </c>
      <c r="B73" s="51" t="s">
        <v>140</v>
      </c>
      <c r="C73" s="109" t="s">
        <v>238</v>
      </c>
      <c r="D73" s="110">
        <v>10000</v>
      </c>
      <c r="E73" s="111">
        <v>7000</v>
      </c>
      <c r="F73" s="112">
        <f t="shared" si="1"/>
        <v>3000</v>
      </c>
    </row>
    <row r="74" spans="1:6" ht="22.5" x14ac:dyDescent="0.2">
      <c r="A74" s="25" t="s">
        <v>153</v>
      </c>
      <c r="B74" s="51" t="s">
        <v>140</v>
      </c>
      <c r="C74" s="109" t="s">
        <v>239</v>
      </c>
      <c r="D74" s="110">
        <v>10000</v>
      </c>
      <c r="E74" s="111">
        <v>7000</v>
      </c>
      <c r="F74" s="112">
        <f t="shared" si="1"/>
        <v>3000</v>
      </c>
    </row>
    <row r="75" spans="1:6" ht="22.5" x14ac:dyDescent="0.2">
      <c r="A75" s="25" t="s">
        <v>155</v>
      </c>
      <c r="B75" s="51" t="s">
        <v>140</v>
      </c>
      <c r="C75" s="109" t="s">
        <v>240</v>
      </c>
      <c r="D75" s="110">
        <v>10000</v>
      </c>
      <c r="E75" s="111">
        <v>7000</v>
      </c>
      <c r="F75" s="112">
        <f t="shared" si="1"/>
        <v>3000</v>
      </c>
    </row>
    <row r="76" spans="1:6" ht="33.75" x14ac:dyDescent="0.2">
      <c r="A76" s="25" t="s">
        <v>241</v>
      </c>
      <c r="B76" s="51" t="s">
        <v>140</v>
      </c>
      <c r="C76" s="109" t="s">
        <v>242</v>
      </c>
      <c r="D76" s="110">
        <v>50000</v>
      </c>
      <c r="E76" s="111">
        <v>12491.6</v>
      </c>
      <c r="F76" s="112">
        <f t="shared" si="1"/>
        <v>37508.400000000001</v>
      </c>
    </row>
    <row r="77" spans="1:6" ht="22.5" x14ac:dyDescent="0.2">
      <c r="A77" s="25" t="s">
        <v>153</v>
      </c>
      <c r="B77" s="51" t="s">
        <v>140</v>
      </c>
      <c r="C77" s="109" t="s">
        <v>243</v>
      </c>
      <c r="D77" s="110">
        <v>30000</v>
      </c>
      <c r="E77" s="111">
        <v>12491.6</v>
      </c>
      <c r="F77" s="112">
        <f t="shared" si="1"/>
        <v>17508.400000000001</v>
      </c>
    </row>
    <row r="78" spans="1:6" ht="22.5" x14ac:dyDescent="0.2">
      <c r="A78" s="25" t="s">
        <v>155</v>
      </c>
      <c r="B78" s="51" t="s">
        <v>140</v>
      </c>
      <c r="C78" s="109" t="s">
        <v>244</v>
      </c>
      <c r="D78" s="110">
        <v>30000</v>
      </c>
      <c r="E78" s="111">
        <v>12491.6</v>
      </c>
      <c r="F78" s="112">
        <f t="shared" si="1"/>
        <v>17508.400000000001</v>
      </c>
    </row>
    <row r="79" spans="1:6" x14ac:dyDescent="0.2">
      <c r="A79" s="25" t="s">
        <v>183</v>
      </c>
      <c r="B79" s="51" t="s">
        <v>140</v>
      </c>
      <c r="C79" s="109" t="s">
        <v>245</v>
      </c>
      <c r="D79" s="110">
        <v>20000</v>
      </c>
      <c r="E79" s="111" t="s">
        <v>44</v>
      </c>
      <c r="F79" s="112">
        <f t="shared" ref="F79:F110" si="2">IF(OR(D79="-",IF(E79="-",0,E79)&gt;=IF(D79="-",0,D79)),"-",IF(D79="-",0,D79)-IF(E79="-",0,E79))</f>
        <v>20000</v>
      </c>
    </row>
    <row r="80" spans="1:6" x14ac:dyDescent="0.2">
      <c r="A80" s="25" t="s">
        <v>246</v>
      </c>
      <c r="B80" s="51" t="s">
        <v>140</v>
      </c>
      <c r="C80" s="109" t="s">
        <v>247</v>
      </c>
      <c r="D80" s="110">
        <v>20000</v>
      </c>
      <c r="E80" s="111" t="s">
        <v>44</v>
      </c>
      <c r="F80" s="112">
        <f t="shared" si="2"/>
        <v>20000</v>
      </c>
    </row>
    <row r="81" spans="1:6" ht="78.75" x14ac:dyDescent="0.2">
      <c r="A81" s="52" t="s">
        <v>248</v>
      </c>
      <c r="B81" s="51" t="s">
        <v>140</v>
      </c>
      <c r="C81" s="109" t="s">
        <v>249</v>
      </c>
      <c r="D81" s="110">
        <v>75600</v>
      </c>
      <c r="E81" s="111" t="s">
        <v>44</v>
      </c>
      <c r="F81" s="112">
        <f t="shared" si="2"/>
        <v>75600</v>
      </c>
    </row>
    <row r="82" spans="1:6" x14ac:dyDescent="0.2">
      <c r="A82" s="25" t="s">
        <v>197</v>
      </c>
      <c r="B82" s="51" t="s">
        <v>140</v>
      </c>
      <c r="C82" s="109" t="s">
        <v>250</v>
      </c>
      <c r="D82" s="110">
        <v>75600</v>
      </c>
      <c r="E82" s="111" t="s">
        <v>44</v>
      </c>
      <c r="F82" s="112">
        <f t="shared" si="2"/>
        <v>75600</v>
      </c>
    </row>
    <row r="83" spans="1:6" x14ac:dyDescent="0.2">
      <c r="A83" s="25" t="s">
        <v>199</v>
      </c>
      <c r="B83" s="51" t="s">
        <v>140</v>
      </c>
      <c r="C83" s="109" t="s">
        <v>251</v>
      </c>
      <c r="D83" s="110">
        <v>75600</v>
      </c>
      <c r="E83" s="111" t="s">
        <v>44</v>
      </c>
      <c r="F83" s="112">
        <f t="shared" si="2"/>
        <v>75600</v>
      </c>
    </row>
    <row r="84" spans="1:6" x14ac:dyDescent="0.2">
      <c r="A84" s="43" t="s">
        <v>252</v>
      </c>
      <c r="B84" s="44" t="s">
        <v>140</v>
      </c>
      <c r="C84" s="105" t="s">
        <v>253</v>
      </c>
      <c r="D84" s="106">
        <v>294000</v>
      </c>
      <c r="E84" s="107">
        <v>50526.15</v>
      </c>
      <c r="F84" s="108">
        <f t="shared" si="2"/>
        <v>243473.85</v>
      </c>
    </row>
    <row r="85" spans="1:6" x14ac:dyDescent="0.2">
      <c r="A85" s="43" t="s">
        <v>254</v>
      </c>
      <c r="B85" s="44" t="s">
        <v>140</v>
      </c>
      <c r="C85" s="105" t="s">
        <v>255</v>
      </c>
      <c r="D85" s="106">
        <v>294000</v>
      </c>
      <c r="E85" s="107">
        <v>50526.15</v>
      </c>
      <c r="F85" s="108">
        <f t="shared" si="2"/>
        <v>243473.85</v>
      </c>
    </row>
    <row r="86" spans="1:6" x14ac:dyDescent="0.2">
      <c r="A86" s="43" t="s">
        <v>187</v>
      </c>
      <c r="B86" s="44" t="s">
        <v>140</v>
      </c>
      <c r="C86" s="105" t="s">
        <v>256</v>
      </c>
      <c r="D86" s="106">
        <v>294000</v>
      </c>
      <c r="E86" s="107">
        <v>50526.15</v>
      </c>
      <c r="F86" s="108">
        <f t="shared" si="2"/>
        <v>243473.85</v>
      </c>
    </row>
    <row r="87" spans="1:6" x14ac:dyDescent="0.2">
      <c r="A87" s="25" t="s">
        <v>189</v>
      </c>
      <c r="B87" s="51" t="s">
        <v>140</v>
      </c>
      <c r="C87" s="109" t="s">
        <v>257</v>
      </c>
      <c r="D87" s="110">
        <v>294000</v>
      </c>
      <c r="E87" s="111">
        <v>50526.15</v>
      </c>
      <c r="F87" s="112">
        <f t="shared" si="2"/>
        <v>243473.85</v>
      </c>
    </row>
    <row r="88" spans="1:6" ht="45" x14ac:dyDescent="0.2">
      <c r="A88" s="25" t="s">
        <v>258</v>
      </c>
      <c r="B88" s="51" t="s">
        <v>140</v>
      </c>
      <c r="C88" s="109" t="s">
        <v>259</v>
      </c>
      <c r="D88" s="110">
        <v>294000</v>
      </c>
      <c r="E88" s="111">
        <v>50526.15</v>
      </c>
      <c r="F88" s="112">
        <f t="shared" si="2"/>
        <v>243473.85</v>
      </c>
    </row>
    <row r="89" spans="1:6" ht="56.25" x14ac:dyDescent="0.2">
      <c r="A89" s="25" t="s">
        <v>163</v>
      </c>
      <c r="B89" s="51" t="s">
        <v>140</v>
      </c>
      <c r="C89" s="109" t="s">
        <v>260</v>
      </c>
      <c r="D89" s="110">
        <v>294000</v>
      </c>
      <c r="E89" s="111">
        <v>50526.15</v>
      </c>
      <c r="F89" s="112">
        <f t="shared" si="2"/>
        <v>243473.85</v>
      </c>
    </row>
    <row r="90" spans="1:6" ht="22.5" x14ac:dyDescent="0.2">
      <c r="A90" s="25" t="s">
        <v>165</v>
      </c>
      <c r="B90" s="51" t="s">
        <v>140</v>
      </c>
      <c r="C90" s="109" t="s">
        <v>261</v>
      </c>
      <c r="D90" s="110">
        <v>225900</v>
      </c>
      <c r="E90" s="111">
        <v>40533.410000000003</v>
      </c>
      <c r="F90" s="112">
        <f t="shared" si="2"/>
        <v>185366.59</v>
      </c>
    </row>
    <row r="91" spans="1:6" ht="33.75" x14ac:dyDescent="0.2">
      <c r="A91" s="25" t="s">
        <v>169</v>
      </c>
      <c r="B91" s="51" t="s">
        <v>140</v>
      </c>
      <c r="C91" s="109" t="s">
        <v>262</v>
      </c>
      <c r="D91" s="110">
        <v>68100</v>
      </c>
      <c r="E91" s="111">
        <v>9992.74</v>
      </c>
      <c r="F91" s="112">
        <f t="shared" si="2"/>
        <v>58107.26</v>
      </c>
    </row>
    <row r="92" spans="1:6" ht="22.5" x14ac:dyDescent="0.2">
      <c r="A92" s="43" t="s">
        <v>263</v>
      </c>
      <c r="B92" s="44" t="s">
        <v>140</v>
      </c>
      <c r="C92" s="105" t="s">
        <v>264</v>
      </c>
      <c r="D92" s="106">
        <v>218000</v>
      </c>
      <c r="E92" s="107" t="s">
        <v>44</v>
      </c>
      <c r="F92" s="108">
        <f t="shared" si="2"/>
        <v>218000</v>
      </c>
    </row>
    <row r="93" spans="1:6" x14ac:dyDescent="0.2">
      <c r="A93" s="43" t="s">
        <v>265</v>
      </c>
      <c r="B93" s="44" t="s">
        <v>140</v>
      </c>
      <c r="C93" s="105" t="s">
        <v>266</v>
      </c>
      <c r="D93" s="106">
        <v>203000</v>
      </c>
      <c r="E93" s="107" t="s">
        <v>44</v>
      </c>
      <c r="F93" s="108">
        <f t="shared" si="2"/>
        <v>203000</v>
      </c>
    </row>
    <row r="94" spans="1:6" x14ac:dyDescent="0.2">
      <c r="A94" s="43" t="s">
        <v>267</v>
      </c>
      <c r="B94" s="44" t="s">
        <v>140</v>
      </c>
      <c r="C94" s="105" t="s">
        <v>268</v>
      </c>
      <c r="D94" s="106">
        <v>203000</v>
      </c>
      <c r="E94" s="107" t="s">
        <v>44</v>
      </c>
      <c r="F94" s="108">
        <f t="shared" si="2"/>
        <v>203000</v>
      </c>
    </row>
    <row r="95" spans="1:6" x14ac:dyDescent="0.2">
      <c r="A95" s="25" t="s">
        <v>269</v>
      </c>
      <c r="B95" s="51" t="s">
        <v>140</v>
      </c>
      <c r="C95" s="109" t="s">
        <v>270</v>
      </c>
      <c r="D95" s="110">
        <v>203000</v>
      </c>
      <c r="E95" s="111" t="s">
        <v>44</v>
      </c>
      <c r="F95" s="112">
        <f t="shared" si="2"/>
        <v>203000</v>
      </c>
    </row>
    <row r="96" spans="1:6" ht="33.75" x14ac:dyDescent="0.2">
      <c r="A96" s="25" t="s">
        <v>271</v>
      </c>
      <c r="B96" s="51" t="s">
        <v>140</v>
      </c>
      <c r="C96" s="109" t="s">
        <v>272</v>
      </c>
      <c r="D96" s="110">
        <v>203000</v>
      </c>
      <c r="E96" s="111" t="s">
        <v>44</v>
      </c>
      <c r="F96" s="112">
        <f t="shared" si="2"/>
        <v>203000</v>
      </c>
    </row>
    <row r="97" spans="1:6" ht="22.5" x14ac:dyDescent="0.2">
      <c r="A97" s="25" t="s">
        <v>153</v>
      </c>
      <c r="B97" s="51" t="s">
        <v>140</v>
      </c>
      <c r="C97" s="109" t="s">
        <v>273</v>
      </c>
      <c r="D97" s="110">
        <v>203000</v>
      </c>
      <c r="E97" s="111" t="s">
        <v>44</v>
      </c>
      <c r="F97" s="112">
        <f t="shared" si="2"/>
        <v>203000</v>
      </c>
    </row>
    <row r="98" spans="1:6" ht="22.5" x14ac:dyDescent="0.2">
      <c r="A98" s="25" t="s">
        <v>155</v>
      </c>
      <c r="B98" s="51" t="s">
        <v>140</v>
      </c>
      <c r="C98" s="109" t="s">
        <v>274</v>
      </c>
      <c r="D98" s="110">
        <v>203000</v>
      </c>
      <c r="E98" s="111" t="s">
        <v>44</v>
      </c>
      <c r="F98" s="112">
        <f t="shared" si="2"/>
        <v>203000</v>
      </c>
    </row>
    <row r="99" spans="1:6" ht="22.5" x14ac:dyDescent="0.2">
      <c r="A99" s="43" t="s">
        <v>275</v>
      </c>
      <c r="B99" s="44" t="s">
        <v>140</v>
      </c>
      <c r="C99" s="105" t="s">
        <v>276</v>
      </c>
      <c r="D99" s="106">
        <v>15000</v>
      </c>
      <c r="E99" s="107" t="s">
        <v>44</v>
      </c>
      <c r="F99" s="108">
        <f t="shared" si="2"/>
        <v>15000</v>
      </c>
    </row>
    <row r="100" spans="1:6" ht="33.75" x14ac:dyDescent="0.2">
      <c r="A100" s="43" t="s">
        <v>277</v>
      </c>
      <c r="B100" s="44" t="s">
        <v>140</v>
      </c>
      <c r="C100" s="105" t="s">
        <v>278</v>
      </c>
      <c r="D100" s="106">
        <v>15000</v>
      </c>
      <c r="E100" s="107" t="s">
        <v>44</v>
      </c>
      <c r="F100" s="108">
        <f t="shared" si="2"/>
        <v>15000</v>
      </c>
    </row>
    <row r="101" spans="1:6" ht="22.5" x14ac:dyDescent="0.2">
      <c r="A101" s="25" t="s">
        <v>279</v>
      </c>
      <c r="B101" s="51" t="s">
        <v>140</v>
      </c>
      <c r="C101" s="109" t="s">
        <v>280</v>
      </c>
      <c r="D101" s="110">
        <v>10000</v>
      </c>
      <c r="E101" s="111" t="s">
        <v>44</v>
      </c>
      <c r="F101" s="112">
        <f t="shared" si="2"/>
        <v>10000</v>
      </c>
    </row>
    <row r="102" spans="1:6" ht="56.25" x14ac:dyDescent="0.2">
      <c r="A102" s="25" t="s">
        <v>281</v>
      </c>
      <c r="B102" s="51" t="s">
        <v>140</v>
      </c>
      <c r="C102" s="109" t="s">
        <v>282</v>
      </c>
      <c r="D102" s="110">
        <v>5000</v>
      </c>
      <c r="E102" s="111" t="s">
        <v>44</v>
      </c>
      <c r="F102" s="112">
        <f t="shared" si="2"/>
        <v>5000</v>
      </c>
    </row>
    <row r="103" spans="1:6" ht="22.5" x14ac:dyDescent="0.2">
      <c r="A103" s="25" t="s">
        <v>153</v>
      </c>
      <c r="B103" s="51" t="s">
        <v>140</v>
      </c>
      <c r="C103" s="109" t="s">
        <v>283</v>
      </c>
      <c r="D103" s="110">
        <v>5000</v>
      </c>
      <c r="E103" s="111" t="s">
        <v>44</v>
      </c>
      <c r="F103" s="112">
        <f t="shared" si="2"/>
        <v>5000</v>
      </c>
    </row>
    <row r="104" spans="1:6" ht="22.5" x14ac:dyDescent="0.2">
      <c r="A104" s="25" t="s">
        <v>155</v>
      </c>
      <c r="B104" s="51" t="s">
        <v>140</v>
      </c>
      <c r="C104" s="109" t="s">
        <v>284</v>
      </c>
      <c r="D104" s="110">
        <v>5000</v>
      </c>
      <c r="E104" s="111" t="s">
        <v>44</v>
      </c>
      <c r="F104" s="112">
        <f t="shared" si="2"/>
        <v>5000</v>
      </c>
    </row>
    <row r="105" spans="1:6" ht="56.25" x14ac:dyDescent="0.2">
      <c r="A105" s="25" t="s">
        <v>285</v>
      </c>
      <c r="B105" s="51" t="s">
        <v>140</v>
      </c>
      <c r="C105" s="109" t="s">
        <v>286</v>
      </c>
      <c r="D105" s="110">
        <v>5000</v>
      </c>
      <c r="E105" s="111" t="s">
        <v>44</v>
      </c>
      <c r="F105" s="112">
        <f t="shared" si="2"/>
        <v>5000</v>
      </c>
    </row>
    <row r="106" spans="1:6" ht="22.5" x14ac:dyDescent="0.2">
      <c r="A106" s="25" t="s">
        <v>153</v>
      </c>
      <c r="B106" s="51" t="s">
        <v>140</v>
      </c>
      <c r="C106" s="109" t="s">
        <v>287</v>
      </c>
      <c r="D106" s="110">
        <v>5000</v>
      </c>
      <c r="E106" s="111" t="s">
        <v>44</v>
      </c>
      <c r="F106" s="112">
        <f t="shared" si="2"/>
        <v>5000</v>
      </c>
    </row>
    <row r="107" spans="1:6" ht="22.5" x14ac:dyDescent="0.2">
      <c r="A107" s="25" t="s">
        <v>155</v>
      </c>
      <c r="B107" s="51" t="s">
        <v>140</v>
      </c>
      <c r="C107" s="109" t="s">
        <v>288</v>
      </c>
      <c r="D107" s="110">
        <v>5000</v>
      </c>
      <c r="E107" s="111" t="s">
        <v>44</v>
      </c>
      <c r="F107" s="112">
        <f t="shared" si="2"/>
        <v>5000</v>
      </c>
    </row>
    <row r="108" spans="1:6" ht="22.5" x14ac:dyDescent="0.2">
      <c r="A108" s="25" t="s">
        <v>289</v>
      </c>
      <c r="B108" s="51" t="s">
        <v>140</v>
      </c>
      <c r="C108" s="109" t="s">
        <v>290</v>
      </c>
      <c r="D108" s="110">
        <v>5000</v>
      </c>
      <c r="E108" s="111" t="s">
        <v>44</v>
      </c>
      <c r="F108" s="112">
        <f t="shared" si="2"/>
        <v>5000</v>
      </c>
    </row>
    <row r="109" spans="1:6" ht="90" x14ac:dyDescent="0.2">
      <c r="A109" s="52" t="s">
        <v>291</v>
      </c>
      <c r="B109" s="51" t="s">
        <v>140</v>
      </c>
      <c r="C109" s="109" t="s">
        <v>292</v>
      </c>
      <c r="D109" s="110">
        <v>5000</v>
      </c>
      <c r="E109" s="111" t="s">
        <v>44</v>
      </c>
      <c r="F109" s="112">
        <f t="shared" si="2"/>
        <v>5000</v>
      </c>
    </row>
    <row r="110" spans="1:6" ht="22.5" x14ac:dyDescent="0.2">
      <c r="A110" s="25" t="s">
        <v>153</v>
      </c>
      <c r="B110" s="51" t="s">
        <v>140</v>
      </c>
      <c r="C110" s="109" t="s">
        <v>293</v>
      </c>
      <c r="D110" s="110">
        <v>5000</v>
      </c>
      <c r="E110" s="111" t="s">
        <v>44</v>
      </c>
      <c r="F110" s="112">
        <f t="shared" si="2"/>
        <v>5000</v>
      </c>
    </row>
    <row r="111" spans="1:6" ht="22.5" x14ac:dyDescent="0.2">
      <c r="A111" s="25" t="s">
        <v>155</v>
      </c>
      <c r="B111" s="51" t="s">
        <v>140</v>
      </c>
      <c r="C111" s="109" t="s">
        <v>294</v>
      </c>
      <c r="D111" s="110">
        <v>5000</v>
      </c>
      <c r="E111" s="111" t="s">
        <v>44</v>
      </c>
      <c r="F111" s="112">
        <f t="shared" ref="F111:F142" si="3">IF(OR(D111="-",IF(E111="-",0,E111)&gt;=IF(D111="-",0,D111)),"-",IF(D111="-",0,D111)-IF(E111="-",0,E111))</f>
        <v>5000</v>
      </c>
    </row>
    <row r="112" spans="1:6" x14ac:dyDescent="0.2">
      <c r="A112" s="43" t="s">
        <v>295</v>
      </c>
      <c r="B112" s="44" t="s">
        <v>140</v>
      </c>
      <c r="C112" s="105" t="s">
        <v>296</v>
      </c>
      <c r="D112" s="106">
        <v>50000</v>
      </c>
      <c r="E112" s="107" t="s">
        <v>44</v>
      </c>
      <c r="F112" s="108">
        <f t="shared" si="3"/>
        <v>50000</v>
      </c>
    </row>
    <row r="113" spans="1:6" x14ac:dyDescent="0.2">
      <c r="A113" s="43" t="s">
        <v>297</v>
      </c>
      <c r="B113" s="44" t="s">
        <v>140</v>
      </c>
      <c r="C113" s="105" t="s">
        <v>298</v>
      </c>
      <c r="D113" s="106">
        <v>50000</v>
      </c>
      <c r="E113" s="107" t="s">
        <v>44</v>
      </c>
      <c r="F113" s="108">
        <f t="shared" si="3"/>
        <v>50000</v>
      </c>
    </row>
    <row r="114" spans="1:6" x14ac:dyDescent="0.2">
      <c r="A114" s="43" t="s">
        <v>187</v>
      </c>
      <c r="B114" s="44" t="s">
        <v>140</v>
      </c>
      <c r="C114" s="105" t="s">
        <v>299</v>
      </c>
      <c r="D114" s="106">
        <v>50000</v>
      </c>
      <c r="E114" s="107" t="s">
        <v>44</v>
      </c>
      <c r="F114" s="108">
        <f t="shared" si="3"/>
        <v>50000</v>
      </c>
    </row>
    <row r="115" spans="1:6" x14ac:dyDescent="0.2">
      <c r="A115" s="25" t="s">
        <v>189</v>
      </c>
      <c r="B115" s="51" t="s">
        <v>140</v>
      </c>
      <c r="C115" s="109" t="s">
        <v>300</v>
      </c>
      <c r="D115" s="110">
        <v>50000</v>
      </c>
      <c r="E115" s="111" t="s">
        <v>44</v>
      </c>
      <c r="F115" s="112">
        <f t="shared" si="3"/>
        <v>50000</v>
      </c>
    </row>
    <row r="116" spans="1:6" ht="56.25" x14ac:dyDescent="0.2">
      <c r="A116" s="25" t="s">
        <v>237</v>
      </c>
      <c r="B116" s="51" t="s">
        <v>140</v>
      </c>
      <c r="C116" s="109" t="s">
        <v>301</v>
      </c>
      <c r="D116" s="110">
        <v>50000</v>
      </c>
      <c r="E116" s="111" t="s">
        <v>44</v>
      </c>
      <c r="F116" s="112">
        <f t="shared" si="3"/>
        <v>50000</v>
      </c>
    </row>
    <row r="117" spans="1:6" ht="22.5" x14ac:dyDescent="0.2">
      <c r="A117" s="25" t="s">
        <v>153</v>
      </c>
      <c r="B117" s="51" t="s">
        <v>140</v>
      </c>
      <c r="C117" s="109" t="s">
        <v>302</v>
      </c>
      <c r="D117" s="110">
        <v>50000</v>
      </c>
      <c r="E117" s="111" t="s">
        <v>44</v>
      </c>
      <c r="F117" s="112">
        <f t="shared" si="3"/>
        <v>50000</v>
      </c>
    </row>
    <row r="118" spans="1:6" ht="22.5" x14ac:dyDescent="0.2">
      <c r="A118" s="25" t="s">
        <v>155</v>
      </c>
      <c r="B118" s="51" t="s">
        <v>140</v>
      </c>
      <c r="C118" s="109" t="s">
        <v>303</v>
      </c>
      <c r="D118" s="110">
        <v>40000</v>
      </c>
      <c r="E118" s="111" t="s">
        <v>44</v>
      </c>
      <c r="F118" s="112">
        <f t="shared" si="3"/>
        <v>40000</v>
      </c>
    </row>
    <row r="119" spans="1:6" ht="45" x14ac:dyDescent="0.2">
      <c r="A119" s="25" t="s">
        <v>304</v>
      </c>
      <c r="B119" s="51" t="s">
        <v>140</v>
      </c>
      <c r="C119" s="109" t="s">
        <v>305</v>
      </c>
      <c r="D119" s="110">
        <v>10000</v>
      </c>
      <c r="E119" s="111" t="s">
        <v>44</v>
      </c>
      <c r="F119" s="112">
        <f t="shared" si="3"/>
        <v>10000</v>
      </c>
    </row>
    <row r="120" spans="1:6" x14ac:dyDescent="0.2">
      <c r="A120" s="43" t="s">
        <v>306</v>
      </c>
      <c r="B120" s="44" t="s">
        <v>140</v>
      </c>
      <c r="C120" s="105" t="s">
        <v>307</v>
      </c>
      <c r="D120" s="106">
        <v>1635500</v>
      </c>
      <c r="E120" s="107">
        <v>567032.54</v>
      </c>
      <c r="F120" s="108">
        <f t="shared" si="3"/>
        <v>1068467.46</v>
      </c>
    </row>
    <row r="121" spans="1:6" x14ac:dyDescent="0.2">
      <c r="A121" s="43" t="s">
        <v>308</v>
      </c>
      <c r="B121" s="44" t="s">
        <v>140</v>
      </c>
      <c r="C121" s="105" t="s">
        <v>309</v>
      </c>
      <c r="D121" s="106">
        <v>110000</v>
      </c>
      <c r="E121" s="107" t="s">
        <v>44</v>
      </c>
      <c r="F121" s="108">
        <f t="shared" si="3"/>
        <v>110000</v>
      </c>
    </row>
    <row r="122" spans="1:6" x14ac:dyDescent="0.2">
      <c r="A122" s="43" t="s">
        <v>187</v>
      </c>
      <c r="B122" s="44" t="s">
        <v>140</v>
      </c>
      <c r="C122" s="105" t="s">
        <v>310</v>
      </c>
      <c r="D122" s="106">
        <v>110000</v>
      </c>
      <c r="E122" s="107" t="s">
        <v>44</v>
      </c>
      <c r="F122" s="108">
        <f t="shared" si="3"/>
        <v>110000</v>
      </c>
    </row>
    <row r="123" spans="1:6" x14ac:dyDescent="0.2">
      <c r="A123" s="25" t="s">
        <v>189</v>
      </c>
      <c r="B123" s="51" t="s">
        <v>140</v>
      </c>
      <c r="C123" s="109" t="s">
        <v>311</v>
      </c>
      <c r="D123" s="110">
        <v>110000</v>
      </c>
      <c r="E123" s="111" t="s">
        <v>44</v>
      </c>
      <c r="F123" s="112">
        <f t="shared" si="3"/>
        <v>110000</v>
      </c>
    </row>
    <row r="124" spans="1:6" ht="22.5" x14ac:dyDescent="0.2">
      <c r="A124" s="25" t="s">
        <v>312</v>
      </c>
      <c r="B124" s="51" t="s">
        <v>140</v>
      </c>
      <c r="C124" s="109" t="s">
        <v>313</v>
      </c>
      <c r="D124" s="110">
        <v>110000</v>
      </c>
      <c r="E124" s="111" t="s">
        <v>44</v>
      </c>
      <c r="F124" s="112">
        <f t="shared" si="3"/>
        <v>110000</v>
      </c>
    </row>
    <row r="125" spans="1:6" ht="22.5" x14ac:dyDescent="0.2">
      <c r="A125" s="25" t="s">
        <v>153</v>
      </c>
      <c r="B125" s="51" t="s">
        <v>140</v>
      </c>
      <c r="C125" s="109" t="s">
        <v>314</v>
      </c>
      <c r="D125" s="110">
        <v>110000</v>
      </c>
      <c r="E125" s="111" t="s">
        <v>44</v>
      </c>
      <c r="F125" s="112">
        <f t="shared" si="3"/>
        <v>110000</v>
      </c>
    </row>
    <row r="126" spans="1:6" ht="22.5" x14ac:dyDescent="0.2">
      <c r="A126" s="25" t="s">
        <v>155</v>
      </c>
      <c r="B126" s="51" t="s">
        <v>140</v>
      </c>
      <c r="C126" s="109" t="s">
        <v>315</v>
      </c>
      <c r="D126" s="110">
        <v>110000</v>
      </c>
      <c r="E126" s="111" t="s">
        <v>44</v>
      </c>
      <c r="F126" s="112">
        <f t="shared" si="3"/>
        <v>110000</v>
      </c>
    </row>
    <row r="127" spans="1:6" x14ac:dyDescent="0.2">
      <c r="A127" s="43" t="s">
        <v>316</v>
      </c>
      <c r="B127" s="44" t="s">
        <v>140</v>
      </c>
      <c r="C127" s="105" t="s">
        <v>317</v>
      </c>
      <c r="D127" s="106">
        <v>1525500</v>
      </c>
      <c r="E127" s="107">
        <v>567032.54</v>
      </c>
      <c r="F127" s="108">
        <f t="shared" si="3"/>
        <v>958467.46</v>
      </c>
    </row>
    <row r="128" spans="1:6" ht="22.5" x14ac:dyDescent="0.2">
      <c r="A128" s="43" t="s">
        <v>318</v>
      </c>
      <c r="B128" s="44" t="s">
        <v>140</v>
      </c>
      <c r="C128" s="105" t="s">
        <v>319</v>
      </c>
      <c r="D128" s="106">
        <v>609500</v>
      </c>
      <c r="E128" s="107">
        <v>127032.54</v>
      </c>
      <c r="F128" s="108">
        <f t="shared" si="3"/>
        <v>482467.46</v>
      </c>
    </row>
    <row r="129" spans="1:6" x14ac:dyDescent="0.2">
      <c r="A129" s="25" t="s">
        <v>320</v>
      </c>
      <c r="B129" s="51" t="s">
        <v>140</v>
      </c>
      <c r="C129" s="109" t="s">
        <v>321</v>
      </c>
      <c r="D129" s="110">
        <v>609500</v>
      </c>
      <c r="E129" s="111">
        <v>127032.54</v>
      </c>
      <c r="F129" s="112">
        <f t="shared" si="3"/>
        <v>482467.46</v>
      </c>
    </row>
    <row r="130" spans="1:6" ht="45" x14ac:dyDescent="0.2">
      <c r="A130" s="25" t="s">
        <v>322</v>
      </c>
      <c r="B130" s="51" t="s">
        <v>140</v>
      </c>
      <c r="C130" s="109" t="s">
        <v>323</v>
      </c>
      <c r="D130" s="110">
        <v>200000</v>
      </c>
      <c r="E130" s="111" t="s">
        <v>44</v>
      </c>
      <c r="F130" s="112">
        <f t="shared" si="3"/>
        <v>200000</v>
      </c>
    </row>
    <row r="131" spans="1:6" ht="22.5" x14ac:dyDescent="0.2">
      <c r="A131" s="25" t="s">
        <v>153</v>
      </c>
      <c r="B131" s="51" t="s">
        <v>140</v>
      </c>
      <c r="C131" s="109" t="s">
        <v>324</v>
      </c>
      <c r="D131" s="110">
        <v>200000</v>
      </c>
      <c r="E131" s="111" t="s">
        <v>44</v>
      </c>
      <c r="F131" s="112">
        <f t="shared" si="3"/>
        <v>200000</v>
      </c>
    </row>
    <row r="132" spans="1:6" ht="22.5" x14ac:dyDescent="0.2">
      <c r="A132" s="25" t="s">
        <v>155</v>
      </c>
      <c r="B132" s="51" t="s">
        <v>140</v>
      </c>
      <c r="C132" s="109" t="s">
        <v>325</v>
      </c>
      <c r="D132" s="110">
        <v>200000</v>
      </c>
      <c r="E132" s="111" t="s">
        <v>44</v>
      </c>
      <c r="F132" s="112">
        <f t="shared" si="3"/>
        <v>200000</v>
      </c>
    </row>
    <row r="133" spans="1:6" ht="45" x14ac:dyDescent="0.2">
      <c r="A133" s="25" t="s">
        <v>326</v>
      </c>
      <c r="B133" s="51" t="s">
        <v>140</v>
      </c>
      <c r="C133" s="109" t="s">
        <v>327</v>
      </c>
      <c r="D133" s="110">
        <v>309500</v>
      </c>
      <c r="E133" s="111">
        <v>127032.54</v>
      </c>
      <c r="F133" s="112">
        <f t="shared" si="3"/>
        <v>182467.46000000002</v>
      </c>
    </row>
    <row r="134" spans="1:6" ht="22.5" x14ac:dyDescent="0.2">
      <c r="A134" s="25" t="s">
        <v>153</v>
      </c>
      <c r="B134" s="51" t="s">
        <v>140</v>
      </c>
      <c r="C134" s="109" t="s">
        <v>328</v>
      </c>
      <c r="D134" s="110">
        <v>309500</v>
      </c>
      <c r="E134" s="111">
        <v>127032.54</v>
      </c>
      <c r="F134" s="112">
        <f t="shared" si="3"/>
        <v>182467.46000000002</v>
      </c>
    </row>
    <row r="135" spans="1:6" x14ac:dyDescent="0.2">
      <c r="A135" s="25" t="s">
        <v>175</v>
      </c>
      <c r="B135" s="51" t="s">
        <v>140</v>
      </c>
      <c r="C135" s="109" t="s">
        <v>329</v>
      </c>
      <c r="D135" s="110">
        <v>309500</v>
      </c>
      <c r="E135" s="111">
        <v>127032.54</v>
      </c>
      <c r="F135" s="112">
        <f t="shared" si="3"/>
        <v>182467.46000000002</v>
      </c>
    </row>
    <row r="136" spans="1:6" ht="45" x14ac:dyDescent="0.2">
      <c r="A136" s="25" t="s">
        <v>330</v>
      </c>
      <c r="B136" s="51" t="s">
        <v>140</v>
      </c>
      <c r="C136" s="109" t="s">
        <v>331</v>
      </c>
      <c r="D136" s="110">
        <v>100000</v>
      </c>
      <c r="E136" s="111" t="s">
        <v>44</v>
      </c>
      <c r="F136" s="112">
        <f t="shared" si="3"/>
        <v>100000</v>
      </c>
    </row>
    <row r="137" spans="1:6" ht="22.5" x14ac:dyDescent="0.2">
      <c r="A137" s="25" t="s">
        <v>153</v>
      </c>
      <c r="B137" s="51" t="s">
        <v>140</v>
      </c>
      <c r="C137" s="109" t="s">
        <v>332</v>
      </c>
      <c r="D137" s="110">
        <v>100000</v>
      </c>
      <c r="E137" s="111" t="s">
        <v>44</v>
      </c>
      <c r="F137" s="112">
        <f t="shared" si="3"/>
        <v>100000</v>
      </c>
    </row>
    <row r="138" spans="1:6" ht="22.5" x14ac:dyDescent="0.2">
      <c r="A138" s="25" t="s">
        <v>155</v>
      </c>
      <c r="B138" s="51" t="s">
        <v>140</v>
      </c>
      <c r="C138" s="109" t="s">
        <v>333</v>
      </c>
      <c r="D138" s="110">
        <v>100000</v>
      </c>
      <c r="E138" s="111" t="s">
        <v>44</v>
      </c>
      <c r="F138" s="112">
        <f t="shared" si="3"/>
        <v>100000</v>
      </c>
    </row>
    <row r="139" spans="1:6" x14ac:dyDescent="0.2">
      <c r="A139" s="43" t="s">
        <v>334</v>
      </c>
      <c r="B139" s="44" t="s">
        <v>140</v>
      </c>
      <c r="C139" s="105" t="s">
        <v>335</v>
      </c>
      <c r="D139" s="106">
        <v>10000</v>
      </c>
      <c r="E139" s="107" t="s">
        <v>44</v>
      </c>
      <c r="F139" s="108">
        <f t="shared" si="3"/>
        <v>10000</v>
      </c>
    </row>
    <row r="140" spans="1:6" x14ac:dyDescent="0.2">
      <c r="A140" s="25" t="s">
        <v>336</v>
      </c>
      <c r="B140" s="51" t="s">
        <v>140</v>
      </c>
      <c r="C140" s="109" t="s">
        <v>337</v>
      </c>
      <c r="D140" s="110">
        <v>10000</v>
      </c>
      <c r="E140" s="111" t="s">
        <v>44</v>
      </c>
      <c r="F140" s="112">
        <f t="shared" si="3"/>
        <v>10000</v>
      </c>
    </row>
    <row r="141" spans="1:6" ht="33.75" x14ac:dyDescent="0.2">
      <c r="A141" s="25" t="s">
        <v>338</v>
      </c>
      <c r="B141" s="51" t="s">
        <v>140</v>
      </c>
      <c r="C141" s="109" t="s">
        <v>339</v>
      </c>
      <c r="D141" s="110">
        <v>10000</v>
      </c>
      <c r="E141" s="111" t="s">
        <v>44</v>
      </c>
      <c r="F141" s="112">
        <f t="shared" si="3"/>
        <v>10000</v>
      </c>
    </row>
    <row r="142" spans="1:6" ht="22.5" x14ac:dyDescent="0.2">
      <c r="A142" s="25" t="s">
        <v>153</v>
      </c>
      <c r="B142" s="51" t="s">
        <v>140</v>
      </c>
      <c r="C142" s="109" t="s">
        <v>340</v>
      </c>
      <c r="D142" s="110">
        <v>10000</v>
      </c>
      <c r="E142" s="111" t="s">
        <v>44</v>
      </c>
      <c r="F142" s="112">
        <f t="shared" si="3"/>
        <v>10000</v>
      </c>
    </row>
    <row r="143" spans="1:6" ht="22.5" x14ac:dyDescent="0.2">
      <c r="A143" s="25" t="s">
        <v>155</v>
      </c>
      <c r="B143" s="51" t="s">
        <v>140</v>
      </c>
      <c r="C143" s="109" t="s">
        <v>341</v>
      </c>
      <c r="D143" s="110">
        <v>10000</v>
      </c>
      <c r="E143" s="111" t="s">
        <v>44</v>
      </c>
      <c r="F143" s="112">
        <f t="shared" ref="F143:F174" si="4">IF(OR(D143="-",IF(E143="-",0,E143)&gt;=IF(D143="-",0,D143)),"-",IF(D143="-",0,D143)-IF(E143="-",0,E143))</f>
        <v>10000</v>
      </c>
    </row>
    <row r="144" spans="1:6" ht="22.5" x14ac:dyDescent="0.2">
      <c r="A144" s="43" t="s">
        <v>342</v>
      </c>
      <c r="B144" s="44" t="s">
        <v>140</v>
      </c>
      <c r="C144" s="105" t="s">
        <v>343</v>
      </c>
      <c r="D144" s="106">
        <v>860300</v>
      </c>
      <c r="E144" s="107">
        <v>440000</v>
      </c>
      <c r="F144" s="108">
        <f t="shared" si="4"/>
        <v>420300</v>
      </c>
    </row>
    <row r="145" spans="1:6" x14ac:dyDescent="0.2">
      <c r="A145" s="25" t="s">
        <v>344</v>
      </c>
      <c r="B145" s="51" t="s">
        <v>140</v>
      </c>
      <c r="C145" s="109" t="s">
        <v>345</v>
      </c>
      <c r="D145" s="110">
        <v>860300</v>
      </c>
      <c r="E145" s="111">
        <v>440000</v>
      </c>
      <c r="F145" s="112">
        <f t="shared" si="4"/>
        <v>420300</v>
      </c>
    </row>
    <row r="146" spans="1:6" ht="33.75" x14ac:dyDescent="0.2">
      <c r="A146" s="25" t="s">
        <v>346</v>
      </c>
      <c r="B146" s="51" t="s">
        <v>140</v>
      </c>
      <c r="C146" s="109" t="s">
        <v>347</v>
      </c>
      <c r="D146" s="110">
        <v>15000</v>
      </c>
      <c r="E146" s="111" t="s">
        <v>44</v>
      </c>
      <c r="F146" s="112">
        <f t="shared" si="4"/>
        <v>15000</v>
      </c>
    </row>
    <row r="147" spans="1:6" ht="22.5" x14ac:dyDescent="0.2">
      <c r="A147" s="25" t="s">
        <v>153</v>
      </c>
      <c r="B147" s="51" t="s">
        <v>140</v>
      </c>
      <c r="C147" s="109" t="s">
        <v>348</v>
      </c>
      <c r="D147" s="110">
        <v>15000</v>
      </c>
      <c r="E147" s="111" t="s">
        <v>44</v>
      </c>
      <c r="F147" s="112">
        <f t="shared" si="4"/>
        <v>15000</v>
      </c>
    </row>
    <row r="148" spans="1:6" ht="22.5" x14ac:dyDescent="0.2">
      <c r="A148" s="25" t="s">
        <v>155</v>
      </c>
      <c r="B148" s="51" t="s">
        <v>140</v>
      </c>
      <c r="C148" s="109" t="s">
        <v>349</v>
      </c>
      <c r="D148" s="110">
        <v>15000</v>
      </c>
      <c r="E148" s="111" t="s">
        <v>44</v>
      </c>
      <c r="F148" s="112">
        <f t="shared" si="4"/>
        <v>15000</v>
      </c>
    </row>
    <row r="149" spans="1:6" ht="56.25" x14ac:dyDescent="0.2">
      <c r="A149" s="25" t="s">
        <v>350</v>
      </c>
      <c r="B149" s="51" t="s">
        <v>140</v>
      </c>
      <c r="C149" s="109" t="s">
        <v>351</v>
      </c>
      <c r="D149" s="110">
        <v>845300</v>
      </c>
      <c r="E149" s="111">
        <v>440000</v>
      </c>
      <c r="F149" s="112">
        <f t="shared" si="4"/>
        <v>405300</v>
      </c>
    </row>
    <row r="150" spans="1:6" ht="22.5" x14ac:dyDescent="0.2">
      <c r="A150" s="25" t="s">
        <v>153</v>
      </c>
      <c r="B150" s="51" t="s">
        <v>140</v>
      </c>
      <c r="C150" s="109" t="s">
        <v>352</v>
      </c>
      <c r="D150" s="110">
        <v>845300</v>
      </c>
      <c r="E150" s="111">
        <v>440000</v>
      </c>
      <c r="F150" s="112">
        <f t="shared" si="4"/>
        <v>405300</v>
      </c>
    </row>
    <row r="151" spans="1:6" ht="22.5" x14ac:dyDescent="0.2">
      <c r="A151" s="25" t="s">
        <v>155</v>
      </c>
      <c r="B151" s="51" t="s">
        <v>140</v>
      </c>
      <c r="C151" s="109" t="s">
        <v>353</v>
      </c>
      <c r="D151" s="110">
        <v>845300</v>
      </c>
      <c r="E151" s="111">
        <v>440000</v>
      </c>
      <c r="F151" s="112">
        <f t="shared" si="4"/>
        <v>405300</v>
      </c>
    </row>
    <row r="152" spans="1:6" ht="22.5" x14ac:dyDescent="0.2">
      <c r="A152" s="43" t="s">
        <v>354</v>
      </c>
      <c r="B152" s="44" t="s">
        <v>140</v>
      </c>
      <c r="C152" s="105" t="s">
        <v>355</v>
      </c>
      <c r="D152" s="106">
        <v>45700</v>
      </c>
      <c r="E152" s="107" t="s">
        <v>44</v>
      </c>
      <c r="F152" s="108">
        <f t="shared" si="4"/>
        <v>45700</v>
      </c>
    </row>
    <row r="153" spans="1:6" ht="22.5" x14ac:dyDescent="0.2">
      <c r="A153" s="25" t="s">
        <v>356</v>
      </c>
      <c r="B153" s="51" t="s">
        <v>140</v>
      </c>
      <c r="C153" s="109" t="s">
        <v>357</v>
      </c>
      <c r="D153" s="110">
        <v>45700</v>
      </c>
      <c r="E153" s="111" t="s">
        <v>44</v>
      </c>
      <c r="F153" s="112">
        <f t="shared" si="4"/>
        <v>45700</v>
      </c>
    </row>
    <row r="154" spans="1:6" ht="56.25" x14ac:dyDescent="0.2">
      <c r="A154" s="25" t="s">
        <v>358</v>
      </c>
      <c r="B154" s="51" t="s">
        <v>140</v>
      </c>
      <c r="C154" s="109" t="s">
        <v>359</v>
      </c>
      <c r="D154" s="110">
        <v>45700</v>
      </c>
      <c r="E154" s="111" t="s">
        <v>44</v>
      </c>
      <c r="F154" s="112">
        <f t="shared" si="4"/>
        <v>45700</v>
      </c>
    </row>
    <row r="155" spans="1:6" ht="22.5" x14ac:dyDescent="0.2">
      <c r="A155" s="25" t="s">
        <v>153</v>
      </c>
      <c r="B155" s="51" t="s">
        <v>140</v>
      </c>
      <c r="C155" s="109" t="s">
        <v>360</v>
      </c>
      <c r="D155" s="110">
        <v>45700</v>
      </c>
      <c r="E155" s="111" t="s">
        <v>44</v>
      </c>
      <c r="F155" s="112">
        <f t="shared" si="4"/>
        <v>45700</v>
      </c>
    </row>
    <row r="156" spans="1:6" ht="22.5" x14ac:dyDescent="0.2">
      <c r="A156" s="25" t="s">
        <v>155</v>
      </c>
      <c r="B156" s="51" t="s">
        <v>140</v>
      </c>
      <c r="C156" s="109" t="s">
        <v>361</v>
      </c>
      <c r="D156" s="110">
        <v>45700</v>
      </c>
      <c r="E156" s="111" t="s">
        <v>44</v>
      </c>
      <c r="F156" s="112">
        <f t="shared" si="4"/>
        <v>45700</v>
      </c>
    </row>
    <row r="157" spans="1:6" x14ac:dyDescent="0.2">
      <c r="A157" s="43" t="s">
        <v>362</v>
      </c>
      <c r="B157" s="44" t="s">
        <v>140</v>
      </c>
      <c r="C157" s="105" t="s">
        <v>363</v>
      </c>
      <c r="D157" s="106">
        <v>10000</v>
      </c>
      <c r="E157" s="107" t="s">
        <v>44</v>
      </c>
      <c r="F157" s="108">
        <f t="shared" si="4"/>
        <v>10000</v>
      </c>
    </row>
    <row r="158" spans="1:6" ht="22.5" x14ac:dyDescent="0.2">
      <c r="A158" s="43" t="s">
        <v>364</v>
      </c>
      <c r="B158" s="44" t="s">
        <v>140</v>
      </c>
      <c r="C158" s="105" t="s">
        <v>365</v>
      </c>
      <c r="D158" s="106">
        <v>10000</v>
      </c>
      <c r="E158" s="107" t="s">
        <v>44</v>
      </c>
      <c r="F158" s="108">
        <f t="shared" si="4"/>
        <v>10000</v>
      </c>
    </row>
    <row r="159" spans="1:6" ht="22.5" x14ac:dyDescent="0.2">
      <c r="A159" s="43" t="s">
        <v>366</v>
      </c>
      <c r="B159" s="44" t="s">
        <v>140</v>
      </c>
      <c r="C159" s="105" t="s">
        <v>367</v>
      </c>
      <c r="D159" s="106">
        <v>10000</v>
      </c>
      <c r="E159" s="107" t="s">
        <v>44</v>
      </c>
      <c r="F159" s="108">
        <f t="shared" si="4"/>
        <v>10000</v>
      </c>
    </row>
    <row r="160" spans="1:6" ht="22.5" x14ac:dyDescent="0.2">
      <c r="A160" s="25" t="s">
        <v>368</v>
      </c>
      <c r="B160" s="51" t="s">
        <v>140</v>
      </c>
      <c r="C160" s="109" t="s">
        <v>369</v>
      </c>
      <c r="D160" s="110">
        <v>10000</v>
      </c>
      <c r="E160" s="111" t="s">
        <v>44</v>
      </c>
      <c r="F160" s="112">
        <f t="shared" si="4"/>
        <v>10000</v>
      </c>
    </row>
    <row r="161" spans="1:6" ht="101.25" x14ac:dyDescent="0.2">
      <c r="A161" s="52" t="s">
        <v>370</v>
      </c>
      <c r="B161" s="51" t="s">
        <v>140</v>
      </c>
      <c r="C161" s="109" t="s">
        <v>371</v>
      </c>
      <c r="D161" s="110">
        <v>10000</v>
      </c>
      <c r="E161" s="111" t="s">
        <v>44</v>
      </c>
      <c r="F161" s="112">
        <f t="shared" si="4"/>
        <v>10000</v>
      </c>
    </row>
    <row r="162" spans="1:6" ht="22.5" x14ac:dyDescent="0.2">
      <c r="A162" s="25" t="s">
        <v>153</v>
      </c>
      <c r="B162" s="51" t="s">
        <v>140</v>
      </c>
      <c r="C162" s="109" t="s">
        <v>372</v>
      </c>
      <c r="D162" s="110">
        <v>10000</v>
      </c>
      <c r="E162" s="111" t="s">
        <v>44</v>
      </c>
      <c r="F162" s="112">
        <f t="shared" si="4"/>
        <v>10000</v>
      </c>
    </row>
    <row r="163" spans="1:6" ht="22.5" x14ac:dyDescent="0.2">
      <c r="A163" s="25" t="s">
        <v>155</v>
      </c>
      <c r="B163" s="51" t="s">
        <v>140</v>
      </c>
      <c r="C163" s="109" t="s">
        <v>373</v>
      </c>
      <c r="D163" s="110">
        <v>10000</v>
      </c>
      <c r="E163" s="111" t="s">
        <v>44</v>
      </c>
      <c r="F163" s="112">
        <f t="shared" si="4"/>
        <v>10000</v>
      </c>
    </row>
    <row r="164" spans="1:6" x14ac:dyDescent="0.2">
      <c r="A164" s="43" t="s">
        <v>374</v>
      </c>
      <c r="B164" s="44" t="s">
        <v>140</v>
      </c>
      <c r="C164" s="105" t="s">
        <v>375</v>
      </c>
      <c r="D164" s="106">
        <v>10248100</v>
      </c>
      <c r="E164" s="107">
        <v>1086000</v>
      </c>
      <c r="F164" s="108">
        <f t="shared" si="4"/>
        <v>9162100</v>
      </c>
    </row>
    <row r="165" spans="1:6" x14ac:dyDescent="0.2">
      <c r="A165" s="43" t="s">
        <v>376</v>
      </c>
      <c r="B165" s="44" t="s">
        <v>140</v>
      </c>
      <c r="C165" s="105" t="s">
        <v>377</v>
      </c>
      <c r="D165" s="106">
        <v>10248100</v>
      </c>
      <c r="E165" s="107">
        <v>1086000</v>
      </c>
      <c r="F165" s="108">
        <f t="shared" si="4"/>
        <v>9162100</v>
      </c>
    </row>
    <row r="166" spans="1:6" x14ac:dyDescent="0.2">
      <c r="A166" s="43" t="s">
        <v>378</v>
      </c>
      <c r="B166" s="44" t="s">
        <v>140</v>
      </c>
      <c r="C166" s="105" t="s">
        <v>379</v>
      </c>
      <c r="D166" s="106">
        <v>10248100</v>
      </c>
      <c r="E166" s="107">
        <v>1086000</v>
      </c>
      <c r="F166" s="108">
        <f t="shared" si="4"/>
        <v>9162100</v>
      </c>
    </row>
    <row r="167" spans="1:6" x14ac:dyDescent="0.2">
      <c r="A167" s="25" t="s">
        <v>380</v>
      </c>
      <c r="B167" s="51" t="s">
        <v>140</v>
      </c>
      <c r="C167" s="109" t="s">
        <v>381</v>
      </c>
      <c r="D167" s="110">
        <v>10248100</v>
      </c>
      <c r="E167" s="111">
        <v>1086000</v>
      </c>
      <c r="F167" s="112">
        <f t="shared" si="4"/>
        <v>9162100</v>
      </c>
    </row>
    <row r="168" spans="1:6" ht="45" x14ac:dyDescent="0.2">
      <c r="A168" s="25" t="s">
        <v>382</v>
      </c>
      <c r="B168" s="51" t="s">
        <v>140</v>
      </c>
      <c r="C168" s="109" t="s">
        <v>383</v>
      </c>
      <c r="D168" s="110">
        <v>5603800</v>
      </c>
      <c r="E168" s="111">
        <v>1086000</v>
      </c>
      <c r="F168" s="112">
        <f t="shared" si="4"/>
        <v>4517800</v>
      </c>
    </row>
    <row r="169" spans="1:6" ht="22.5" x14ac:dyDescent="0.2">
      <c r="A169" s="25" t="s">
        <v>384</v>
      </c>
      <c r="B169" s="51" t="s">
        <v>140</v>
      </c>
      <c r="C169" s="109" t="s">
        <v>385</v>
      </c>
      <c r="D169" s="110">
        <v>5603800</v>
      </c>
      <c r="E169" s="111">
        <v>1086000</v>
      </c>
      <c r="F169" s="112">
        <f t="shared" si="4"/>
        <v>4517800</v>
      </c>
    </row>
    <row r="170" spans="1:6" ht="45" x14ac:dyDescent="0.2">
      <c r="A170" s="25" t="s">
        <v>386</v>
      </c>
      <c r="B170" s="51" t="s">
        <v>140</v>
      </c>
      <c r="C170" s="109" t="s">
        <v>387</v>
      </c>
      <c r="D170" s="110">
        <v>5303800</v>
      </c>
      <c r="E170" s="111">
        <v>1086000</v>
      </c>
      <c r="F170" s="112">
        <f t="shared" si="4"/>
        <v>4217800</v>
      </c>
    </row>
    <row r="171" spans="1:6" x14ac:dyDescent="0.2">
      <c r="A171" s="25" t="s">
        <v>388</v>
      </c>
      <c r="B171" s="51" t="s">
        <v>140</v>
      </c>
      <c r="C171" s="109" t="s">
        <v>389</v>
      </c>
      <c r="D171" s="110">
        <v>300000</v>
      </c>
      <c r="E171" s="111" t="s">
        <v>44</v>
      </c>
      <c r="F171" s="112">
        <f t="shared" si="4"/>
        <v>300000</v>
      </c>
    </row>
    <row r="172" spans="1:6" ht="45" x14ac:dyDescent="0.2">
      <c r="A172" s="25" t="s">
        <v>390</v>
      </c>
      <c r="B172" s="51" t="s">
        <v>140</v>
      </c>
      <c r="C172" s="109" t="s">
        <v>391</v>
      </c>
      <c r="D172" s="110">
        <v>4644300</v>
      </c>
      <c r="E172" s="111" t="s">
        <v>44</v>
      </c>
      <c r="F172" s="112">
        <f t="shared" si="4"/>
        <v>4644300</v>
      </c>
    </row>
    <row r="173" spans="1:6" ht="22.5" x14ac:dyDescent="0.2">
      <c r="A173" s="25" t="s">
        <v>384</v>
      </c>
      <c r="B173" s="51" t="s">
        <v>140</v>
      </c>
      <c r="C173" s="109" t="s">
        <v>392</v>
      </c>
      <c r="D173" s="110">
        <v>4644300</v>
      </c>
      <c r="E173" s="111" t="s">
        <v>44</v>
      </c>
      <c r="F173" s="112">
        <f t="shared" si="4"/>
        <v>4644300</v>
      </c>
    </row>
    <row r="174" spans="1:6" x14ac:dyDescent="0.2">
      <c r="A174" s="25" t="s">
        <v>388</v>
      </c>
      <c r="B174" s="51" t="s">
        <v>140</v>
      </c>
      <c r="C174" s="109" t="s">
        <v>393</v>
      </c>
      <c r="D174" s="110">
        <v>4644300</v>
      </c>
      <c r="E174" s="111" t="s">
        <v>44</v>
      </c>
      <c r="F174" s="112">
        <f t="shared" si="4"/>
        <v>4644300</v>
      </c>
    </row>
    <row r="175" spans="1:6" x14ac:dyDescent="0.2">
      <c r="A175" s="43" t="s">
        <v>394</v>
      </c>
      <c r="B175" s="44" t="s">
        <v>140</v>
      </c>
      <c r="C175" s="105" t="s">
        <v>395</v>
      </c>
      <c r="D175" s="106">
        <v>77000</v>
      </c>
      <c r="E175" s="107">
        <v>12802.2</v>
      </c>
      <c r="F175" s="108">
        <f t="shared" ref="F175:F188" si="5">IF(OR(D175="-",IF(E175="-",0,E175)&gt;=IF(D175="-",0,D175)),"-",IF(D175="-",0,D175)-IF(E175="-",0,E175))</f>
        <v>64197.8</v>
      </c>
    </row>
    <row r="176" spans="1:6" x14ac:dyDescent="0.2">
      <c r="A176" s="43" t="s">
        <v>396</v>
      </c>
      <c r="B176" s="44" t="s">
        <v>140</v>
      </c>
      <c r="C176" s="105" t="s">
        <v>397</v>
      </c>
      <c r="D176" s="106">
        <v>77000</v>
      </c>
      <c r="E176" s="107">
        <v>12802.2</v>
      </c>
      <c r="F176" s="108">
        <f t="shared" si="5"/>
        <v>64197.8</v>
      </c>
    </row>
    <row r="177" spans="1:6" ht="22.5" x14ac:dyDescent="0.2">
      <c r="A177" s="43" t="s">
        <v>398</v>
      </c>
      <c r="B177" s="44" t="s">
        <v>140</v>
      </c>
      <c r="C177" s="105" t="s">
        <v>399</v>
      </c>
      <c r="D177" s="106">
        <v>77000</v>
      </c>
      <c r="E177" s="107">
        <v>12802.2</v>
      </c>
      <c r="F177" s="108">
        <f t="shared" si="5"/>
        <v>64197.8</v>
      </c>
    </row>
    <row r="178" spans="1:6" x14ac:dyDescent="0.2">
      <c r="A178" s="25" t="s">
        <v>400</v>
      </c>
      <c r="B178" s="51" t="s">
        <v>140</v>
      </c>
      <c r="C178" s="109" t="s">
        <v>401</v>
      </c>
      <c r="D178" s="110">
        <v>77000</v>
      </c>
      <c r="E178" s="111">
        <v>12802.2</v>
      </c>
      <c r="F178" s="112">
        <f t="shared" si="5"/>
        <v>64197.8</v>
      </c>
    </row>
    <row r="179" spans="1:6" ht="67.5" x14ac:dyDescent="0.2">
      <c r="A179" s="52" t="s">
        <v>402</v>
      </c>
      <c r="B179" s="51" t="s">
        <v>140</v>
      </c>
      <c r="C179" s="109" t="s">
        <v>403</v>
      </c>
      <c r="D179" s="110">
        <v>77000</v>
      </c>
      <c r="E179" s="111">
        <v>12802.2</v>
      </c>
      <c r="F179" s="112">
        <f t="shared" si="5"/>
        <v>64197.8</v>
      </c>
    </row>
    <row r="180" spans="1:6" x14ac:dyDescent="0.2">
      <c r="A180" s="25" t="s">
        <v>404</v>
      </c>
      <c r="B180" s="51" t="s">
        <v>140</v>
      </c>
      <c r="C180" s="109" t="s">
        <v>405</v>
      </c>
      <c r="D180" s="110">
        <v>77000</v>
      </c>
      <c r="E180" s="111">
        <v>12802.2</v>
      </c>
      <c r="F180" s="112">
        <f t="shared" si="5"/>
        <v>64197.8</v>
      </c>
    </row>
    <row r="181" spans="1:6" x14ac:dyDescent="0.2">
      <c r="A181" s="25" t="s">
        <v>406</v>
      </c>
      <c r="B181" s="51" t="s">
        <v>140</v>
      </c>
      <c r="C181" s="109" t="s">
        <v>407</v>
      </c>
      <c r="D181" s="110">
        <v>77000</v>
      </c>
      <c r="E181" s="111">
        <v>12802.2</v>
      </c>
      <c r="F181" s="112">
        <f t="shared" si="5"/>
        <v>64197.8</v>
      </c>
    </row>
    <row r="182" spans="1:6" x14ac:dyDescent="0.2">
      <c r="A182" s="43" t="s">
        <v>408</v>
      </c>
      <c r="B182" s="44" t="s">
        <v>140</v>
      </c>
      <c r="C182" s="105" t="s">
        <v>409</v>
      </c>
      <c r="D182" s="106">
        <v>20000</v>
      </c>
      <c r="E182" s="107" t="s">
        <v>44</v>
      </c>
      <c r="F182" s="108">
        <f t="shared" si="5"/>
        <v>20000</v>
      </c>
    </row>
    <row r="183" spans="1:6" x14ac:dyDescent="0.2">
      <c r="A183" s="43" t="s">
        <v>410</v>
      </c>
      <c r="B183" s="44" t="s">
        <v>140</v>
      </c>
      <c r="C183" s="105" t="s">
        <v>411</v>
      </c>
      <c r="D183" s="106">
        <v>20000</v>
      </c>
      <c r="E183" s="107" t="s">
        <v>44</v>
      </c>
      <c r="F183" s="108">
        <f t="shared" si="5"/>
        <v>20000</v>
      </c>
    </row>
    <row r="184" spans="1:6" ht="22.5" x14ac:dyDescent="0.2">
      <c r="A184" s="43" t="s">
        <v>412</v>
      </c>
      <c r="B184" s="44" t="s">
        <v>140</v>
      </c>
      <c r="C184" s="105" t="s">
        <v>413</v>
      </c>
      <c r="D184" s="106">
        <v>20000</v>
      </c>
      <c r="E184" s="107" t="s">
        <v>44</v>
      </c>
      <c r="F184" s="108">
        <f t="shared" si="5"/>
        <v>20000</v>
      </c>
    </row>
    <row r="185" spans="1:6" x14ac:dyDescent="0.2">
      <c r="A185" s="25" t="s">
        <v>414</v>
      </c>
      <c r="B185" s="51" t="s">
        <v>140</v>
      </c>
      <c r="C185" s="109" t="s">
        <v>415</v>
      </c>
      <c r="D185" s="110">
        <v>20000</v>
      </c>
      <c r="E185" s="111" t="s">
        <v>44</v>
      </c>
      <c r="F185" s="112">
        <f t="shared" si="5"/>
        <v>20000</v>
      </c>
    </row>
    <row r="186" spans="1:6" ht="45" x14ac:dyDescent="0.2">
      <c r="A186" s="25" t="s">
        <v>416</v>
      </c>
      <c r="B186" s="51" t="s">
        <v>140</v>
      </c>
      <c r="C186" s="109" t="s">
        <v>417</v>
      </c>
      <c r="D186" s="110">
        <v>20000</v>
      </c>
      <c r="E186" s="111" t="s">
        <v>44</v>
      </c>
      <c r="F186" s="112">
        <f t="shared" si="5"/>
        <v>20000</v>
      </c>
    </row>
    <row r="187" spans="1:6" ht="22.5" x14ac:dyDescent="0.2">
      <c r="A187" s="25" t="s">
        <v>153</v>
      </c>
      <c r="B187" s="51" t="s">
        <v>140</v>
      </c>
      <c r="C187" s="109" t="s">
        <v>418</v>
      </c>
      <c r="D187" s="110">
        <v>20000</v>
      </c>
      <c r="E187" s="111" t="s">
        <v>44</v>
      </c>
      <c r="F187" s="112">
        <f t="shared" si="5"/>
        <v>20000</v>
      </c>
    </row>
    <row r="188" spans="1:6" ht="22.5" x14ac:dyDescent="0.2">
      <c r="A188" s="25" t="s">
        <v>155</v>
      </c>
      <c r="B188" s="51" t="s">
        <v>140</v>
      </c>
      <c r="C188" s="109" t="s">
        <v>419</v>
      </c>
      <c r="D188" s="110">
        <v>20000</v>
      </c>
      <c r="E188" s="111" t="s">
        <v>44</v>
      </c>
      <c r="F188" s="112">
        <f t="shared" si="5"/>
        <v>20000</v>
      </c>
    </row>
    <row r="189" spans="1:6" ht="9" customHeight="1" x14ac:dyDescent="0.2">
      <c r="A189" s="53"/>
      <c r="B189" s="54"/>
      <c r="C189" s="55"/>
      <c r="D189" s="56"/>
      <c r="E189" s="54"/>
      <c r="F189" s="54"/>
    </row>
    <row r="190" spans="1:6" ht="13.5" customHeight="1" x14ac:dyDescent="0.2">
      <c r="A190" s="57" t="s">
        <v>420</v>
      </c>
      <c r="B190" s="58" t="s">
        <v>421</v>
      </c>
      <c r="C190" s="113" t="s">
        <v>141</v>
      </c>
      <c r="D190" s="114">
        <v>-5957500</v>
      </c>
      <c r="E190" s="114">
        <v>-426887.25</v>
      </c>
      <c r="F190" s="115" t="s">
        <v>422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8"/>
  <sheetViews>
    <sheetView showGridLines="0" tabSelected="1" workbookViewId="0">
      <selection activeCell="A42" sqref="A4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94" t="s">
        <v>423</v>
      </c>
      <c r="B1" s="94"/>
      <c r="C1" s="94"/>
      <c r="D1" s="94"/>
      <c r="E1" s="94"/>
      <c r="F1" s="94"/>
    </row>
    <row r="2" spans="1:6" ht="13.15" customHeight="1" x14ac:dyDescent="0.25">
      <c r="A2" s="70" t="s">
        <v>424</v>
      </c>
      <c r="B2" s="70"/>
      <c r="C2" s="70"/>
      <c r="D2" s="70"/>
      <c r="E2" s="70"/>
      <c r="F2" s="70"/>
    </row>
    <row r="3" spans="1:6" ht="9" customHeight="1" x14ac:dyDescent="0.2">
      <c r="A3" s="5"/>
      <c r="B3" s="59"/>
      <c r="C3" s="35"/>
      <c r="D3" s="10"/>
      <c r="E3" s="10"/>
      <c r="F3" s="35"/>
    </row>
    <row r="4" spans="1:6" ht="13.9" customHeight="1" x14ac:dyDescent="0.2">
      <c r="A4" s="81" t="s">
        <v>21</v>
      </c>
      <c r="B4" s="75" t="s">
        <v>22</v>
      </c>
      <c r="C4" s="87" t="s">
        <v>425</v>
      </c>
      <c r="D4" s="78" t="s">
        <v>24</v>
      </c>
      <c r="E4" s="78" t="s">
        <v>25</v>
      </c>
      <c r="F4" s="84" t="s">
        <v>26</v>
      </c>
    </row>
    <row r="5" spans="1:6" ht="4.9000000000000004" customHeight="1" x14ac:dyDescent="0.2">
      <c r="A5" s="82"/>
      <c r="B5" s="76"/>
      <c r="C5" s="88"/>
      <c r="D5" s="79"/>
      <c r="E5" s="79"/>
      <c r="F5" s="85"/>
    </row>
    <row r="6" spans="1:6" ht="6" customHeight="1" x14ac:dyDescent="0.2">
      <c r="A6" s="82"/>
      <c r="B6" s="76"/>
      <c r="C6" s="88"/>
      <c r="D6" s="79"/>
      <c r="E6" s="79"/>
      <c r="F6" s="85"/>
    </row>
    <row r="7" spans="1:6" ht="4.9000000000000004" customHeight="1" x14ac:dyDescent="0.2">
      <c r="A7" s="82"/>
      <c r="B7" s="76"/>
      <c r="C7" s="88"/>
      <c r="D7" s="79"/>
      <c r="E7" s="79"/>
      <c r="F7" s="85"/>
    </row>
    <row r="8" spans="1:6" ht="6" customHeight="1" x14ac:dyDescent="0.2">
      <c r="A8" s="82"/>
      <c r="B8" s="76"/>
      <c r="C8" s="88"/>
      <c r="D8" s="79"/>
      <c r="E8" s="79"/>
      <c r="F8" s="85"/>
    </row>
    <row r="9" spans="1:6" ht="6" customHeight="1" x14ac:dyDescent="0.2">
      <c r="A9" s="82"/>
      <c r="B9" s="76"/>
      <c r="C9" s="88"/>
      <c r="D9" s="79"/>
      <c r="E9" s="79"/>
      <c r="F9" s="85"/>
    </row>
    <row r="10" spans="1:6" ht="18" customHeight="1" x14ac:dyDescent="0.2">
      <c r="A10" s="83"/>
      <c r="B10" s="77"/>
      <c r="C10" s="95"/>
      <c r="D10" s="80"/>
      <c r="E10" s="80"/>
      <c r="F10" s="8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42" t="s">
        <v>28</v>
      </c>
      <c r="F11" s="24" t="s">
        <v>29</v>
      </c>
    </row>
    <row r="12" spans="1:6" ht="23.25" x14ac:dyDescent="0.25">
      <c r="A12" s="60" t="s">
        <v>426</v>
      </c>
      <c r="B12" s="61" t="s">
        <v>427</v>
      </c>
      <c r="C12" s="116" t="s">
        <v>141</v>
      </c>
      <c r="D12" s="117">
        <v>1957500</v>
      </c>
      <c r="E12" s="117">
        <f>E18</f>
        <v>426887.25</v>
      </c>
      <c r="F12" s="118" t="s">
        <v>141</v>
      </c>
    </row>
    <row r="13" spans="1:6" ht="14.25" x14ac:dyDescent="0.2">
      <c r="A13" s="62" t="s">
        <v>33</v>
      </c>
      <c r="B13" s="63"/>
      <c r="C13" s="119"/>
      <c r="D13" s="120"/>
      <c r="E13" s="120"/>
      <c r="F13" s="121"/>
    </row>
    <row r="14" spans="1:6" ht="23.25" x14ac:dyDescent="0.25">
      <c r="A14" s="43" t="s">
        <v>428</v>
      </c>
      <c r="B14" s="64" t="s">
        <v>429</v>
      </c>
      <c r="C14" s="122" t="s">
        <v>141</v>
      </c>
      <c r="D14" s="123" t="s">
        <v>44</v>
      </c>
      <c r="E14" s="123" t="s">
        <v>44</v>
      </c>
      <c r="F14" s="124" t="s">
        <v>44</v>
      </c>
    </row>
    <row r="15" spans="1:6" ht="14.25" x14ac:dyDescent="0.2">
      <c r="A15" s="62" t="s">
        <v>430</v>
      </c>
      <c r="B15" s="63"/>
      <c r="C15" s="119"/>
      <c r="D15" s="120"/>
      <c r="E15" s="120"/>
      <c r="F15" s="121"/>
    </row>
    <row r="16" spans="1:6" ht="15" x14ac:dyDescent="0.25">
      <c r="A16" s="43" t="s">
        <v>431</v>
      </c>
      <c r="B16" s="64" t="s">
        <v>432</v>
      </c>
      <c r="C16" s="122" t="s">
        <v>141</v>
      </c>
      <c r="D16" s="123" t="s">
        <v>44</v>
      </c>
      <c r="E16" s="123" t="s">
        <v>44</v>
      </c>
      <c r="F16" s="124" t="s">
        <v>44</v>
      </c>
    </row>
    <row r="17" spans="1:6" ht="14.25" x14ac:dyDescent="0.2">
      <c r="A17" s="62" t="s">
        <v>430</v>
      </c>
      <c r="B17" s="63"/>
      <c r="C17" s="119"/>
      <c r="D17" s="120"/>
      <c r="E17" s="120"/>
      <c r="F17" s="121"/>
    </row>
    <row r="18" spans="1:6" ht="15" x14ac:dyDescent="0.25">
      <c r="A18" s="60" t="s">
        <v>433</v>
      </c>
      <c r="B18" s="61" t="s">
        <v>434</v>
      </c>
      <c r="C18" s="116" t="s">
        <v>435</v>
      </c>
      <c r="D18" s="117">
        <v>1957500</v>
      </c>
      <c r="E18" s="117">
        <f>E19</f>
        <v>426887.25</v>
      </c>
      <c r="F18" s="118">
        <f>F19</f>
        <v>2384387.25</v>
      </c>
    </row>
    <row r="19" spans="1:6" ht="23.25" x14ac:dyDescent="0.25">
      <c r="A19" s="60" t="s">
        <v>436</v>
      </c>
      <c r="B19" s="61" t="s">
        <v>434</v>
      </c>
      <c r="C19" s="116" t="s">
        <v>437</v>
      </c>
      <c r="D19" s="117">
        <v>1957500</v>
      </c>
      <c r="E19" s="117">
        <f>E20+E22</f>
        <v>426887.25</v>
      </c>
      <c r="F19" s="118">
        <f>D19+E19</f>
        <v>2384387.25</v>
      </c>
    </row>
    <row r="20" spans="1:6" ht="15" x14ac:dyDescent="0.25">
      <c r="A20" s="60" t="s">
        <v>438</v>
      </c>
      <c r="B20" s="61" t="s">
        <v>439</v>
      </c>
      <c r="C20" s="116" t="s">
        <v>440</v>
      </c>
      <c r="D20" s="117">
        <v>-14615000</v>
      </c>
      <c r="E20" s="117">
        <f>E21</f>
        <v>-2937484.45</v>
      </c>
      <c r="F20" s="118" t="s">
        <v>422</v>
      </c>
    </row>
    <row r="21" spans="1:6" ht="22.5" x14ac:dyDescent="0.2">
      <c r="A21" s="25" t="s">
        <v>441</v>
      </c>
      <c r="B21" s="26" t="s">
        <v>439</v>
      </c>
      <c r="C21" s="125" t="s">
        <v>442</v>
      </c>
      <c r="D21" s="97">
        <v>-14615000</v>
      </c>
      <c r="E21" s="97">
        <f>-2937484.45</f>
        <v>-2937484.45</v>
      </c>
      <c r="F21" s="126" t="s">
        <v>422</v>
      </c>
    </row>
    <row r="22" spans="1:6" ht="15" x14ac:dyDescent="0.25">
      <c r="A22" s="60" t="s">
        <v>443</v>
      </c>
      <c r="B22" s="61" t="s">
        <v>444</v>
      </c>
      <c r="C22" s="116" t="s">
        <v>445</v>
      </c>
      <c r="D22" s="117">
        <f>D23</f>
        <v>20572500</v>
      </c>
      <c r="E22" s="117">
        <f>E23</f>
        <v>3364371.7</v>
      </c>
      <c r="F22" s="118" t="s">
        <v>422</v>
      </c>
    </row>
    <row r="23" spans="1:6" ht="22.5" x14ac:dyDescent="0.2">
      <c r="A23" s="25" t="s">
        <v>446</v>
      </c>
      <c r="B23" s="26" t="s">
        <v>444</v>
      </c>
      <c r="C23" s="125" t="s">
        <v>447</v>
      </c>
      <c r="D23" s="97">
        <f>16572500+4000000</f>
        <v>20572500</v>
      </c>
      <c r="E23" s="97">
        <v>3364371.7</v>
      </c>
      <c r="F23" s="126" t="s">
        <v>422</v>
      </c>
    </row>
    <row r="24" spans="1:6" ht="12.75" customHeight="1" x14ac:dyDescent="0.2">
      <c r="A24" s="65"/>
      <c r="B24" s="66"/>
      <c r="C24" s="67"/>
      <c r="D24" s="68"/>
      <c r="E24" s="68"/>
      <c r="F24" s="69"/>
    </row>
    <row r="36" spans="1:6" ht="12.75" customHeight="1" x14ac:dyDescent="0.2">
      <c r="A36" s="12"/>
      <c r="D36" s="2"/>
      <c r="E36" s="2"/>
      <c r="F36" s="8"/>
    </row>
    <row r="38" spans="1:6" ht="12.75" customHeight="1" x14ac:dyDescent="0.2">
      <c r="A38" s="127" t="s">
        <v>466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3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448</v>
      </c>
      <c r="B1" t="s">
        <v>449</v>
      </c>
    </row>
    <row r="2" spans="1:2" x14ac:dyDescent="0.2">
      <c r="A2" t="s">
        <v>450</v>
      </c>
      <c r="B2" t="s">
        <v>451</v>
      </c>
    </row>
    <row r="3" spans="1:2" x14ac:dyDescent="0.2">
      <c r="A3" t="s">
        <v>452</v>
      </c>
      <c r="B3" t="s">
        <v>5</v>
      </c>
    </row>
    <row r="4" spans="1:2" x14ac:dyDescent="0.2">
      <c r="A4" t="s">
        <v>453</v>
      </c>
      <c r="B4" t="s">
        <v>454</v>
      </c>
    </row>
    <row r="5" spans="1:2" x14ac:dyDescent="0.2">
      <c r="A5" t="s">
        <v>455</v>
      </c>
      <c r="B5" t="s">
        <v>456</v>
      </c>
    </row>
    <row r="6" spans="1:2" x14ac:dyDescent="0.2">
      <c r="A6" t="s">
        <v>457</v>
      </c>
      <c r="B6" t="s">
        <v>449</v>
      </c>
    </row>
    <row r="7" spans="1:2" x14ac:dyDescent="0.2">
      <c r="A7" t="s">
        <v>458</v>
      </c>
      <c r="B7" t="s">
        <v>459</v>
      </c>
    </row>
    <row r="8" spans="1:2" x14ac:dyDescent="0.2">
      <c r="A8" t="s">
        <v>460</v>
      </c>
      <c r="B8" t="s">
        <v>459</v>
      </c>
    </row>
    <row r="9" spans="1:2" x14ac:dyDescent="0.2">
      <c r="A9" t="s">
        <v>461</v>
      </c>
      <c r="B9" t="s">
        <v>462</v>
      </c>
    </row>
    <row r="10" spans="1:2" x14ac:dyDescent="0.2">
      <c r="A10" t="s">
        <v>463</v>
      </c>
      <c r="B10" t="s">
        <v>18</v>
      </c>
    </row>
    <row r="11" spans="1:2" x14ac:dyDescent="0.2">
      <c r="A11" t="s">
        <v>464</v>
      </c>
      <c r="B11" t="s">
        <v>456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rep:2.55.0.132</dc:description>
  <cp:lastModifiedBy>Admin</cp:lastModifiedBy>
  <cp:lastPrinted>2023-04-03T07:31:10Z</cp:lastPrinted>
  <dcterms:created xsi:type="dcterms:W3CDTF">2023-03-31T12:36:09Z</dcterms:created>
  <dcterms:modified xsi:type="dcterms:W3CDTF">2023-04-03T07:38:28Z</dcterms:modified>
</cp:coreProperties>
</file>