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Рабочий компьютер\Отчет\месячные отчеты\2022\отчет на 01.10.2022\"/>
    </mc:Choice>
  </mc:AlternateContent>
  <xr:revisionPtr revIDLastSave="0" documentId="13_ncr:1_{6C0663FE-14A9-4408-8376-49C90EC09420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Источники!$A$23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Источники!$F$35</definedName>
    <definedName name="LAST_CELL" localSheetId="1">Расходы!$F$209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Расходы!$A$210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Источники!$A$23:$D$24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1" i="3" l="1"/>
  <c r="F19" i="3" l="1"/>
  <c r="F18" i="3"/>
  <c r="E12" i="3"/>
  <c r="E18" i="3"/>
  <c r="E19" i="3"/>
  <c r="E22" i="3"/>
  <c r="E20" i="3"/>
  <c r="D22" i="3" l="1"/>
  <c r="D20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</calcChain>
</file>

<file path=xl/sharedStrings.xml><?xml version="1.0" encoding="utf-8"?>
<sst xmlns="http://schemas.openxmlformats.org/spreadsheetml/2006/main" count="1043" uniqueCount="548">
  <si>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</si>
  <si>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</si>
  <si>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</si>
  <si>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</si>
  <si>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</si>
  <si>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</si>
  <si>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</si>
  <si>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</si>
  <si>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</si>
  <si>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</si>
  <si>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</si>
  <si>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</si>
  <si>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</si>
  <si>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</si>
  <si>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Круглянского сельского поселения</t>
  </si>
  <si>
    <t>Круглянское сельское поселение Азовского района</t>
  </si>
  <si>
    <t>Единица измерения: руб.</t>
  </si>
  <si>
    <t>04228757</t>
  </si>
  <si>
    <t>951</t>
  </si>
  <si>
    <t>60601440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</si>
  <si>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</si>
  <si>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</si>
  <si>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</si>
  <si>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</si>
  <si>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</si>
  <si>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</si>
  <si>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</si>
  <si>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</si>
  <si>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</si>
  <si>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</si>
  <si>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</si>
  <si>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</si>
  <si>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</si>
  <si>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</si>
  <si>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</si>
  <si>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</si>
  <si>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</si>
  <si>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</si>
  <si>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</si>
  <si>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</si>
  <si>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</si>
  <si>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</si>
  <si>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</si>
  <si>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</si>
  <si>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</si>
  <si>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</si>
  <si>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</si>
  <si>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</si>
  <si>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</si>
  <si>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</si>
  <si>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</si>
  <si>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</si>
  <si>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</si>
  <si>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</si>
  <si>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</si>
  <si>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</si>
  <si>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</si>
  <si>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</si>
  <si>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</si>
  <si>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</si>
  <si>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</si>
  <si>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</si>
  <si>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</si>
  <si>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</si>
  <si>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182 10102080010000110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</si>
  <si>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</si>
  <si>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</si>
  <si>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(пени по соответствующему платежу)</t>
  </si>
  <si>
    <t>182 10102080012100110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</si>
  <si>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</si>
  <si>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</si>
  <si>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</si>
  <si>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</si>
  <si>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</si>
  <si>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</si>
  <si>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</si>
  <si>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</si>
  <si>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</si>
  <si>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</si>
  <si>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</si>
  <si>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</si>
  <si>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</si>
  <si>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</si>
  <si>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</si>
  <si>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</si>
  <si>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</si>
  <si>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</si>
  <si>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</si>
  <si>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</si>
  <si>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</si>
  <si>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</si>
  <si>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</si>
  <si>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</si>
  <si>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</si>
  <si>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</si>
  <si>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</si>
  <si>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</si>
  <si>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</si>
  <si>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</si>
  <si>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</si>
  <si>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</si>
  <si>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</si>
  <si>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
действий должностными лицами органов местного
самоуправления, уполномоченными в соответствии с
законодательными актами Российской Федерации на
совершение нотариальных действий (сумма платежа
(перерасчет не доплата и задолженность по
соответствующему платежу, в том числе по
отмененному))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</si>
  <si>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</si>
  <si>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</si>
  <si>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</si>
  <si>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</si>
  <si>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</si>
  <si>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</si>
  <si>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</si>
  <si>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</si>
  <si>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</si>
  <si>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</si>
  <si>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</si>
  <si>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</si>
  <si>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</si>
  <si>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</si>
  <si>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</si>
  <si>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</si>
  <si>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</si>
  <si>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</si>
  <si>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</si>
  <si>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</si>
  <si>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</si>
  <si>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</si>
  <si>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</si>
  <si>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</si>
  <si>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</si>
  <si>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</si>
  <si>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</si>
  <si>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</si>
  <si>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</si>
  <si>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</si>
  <si>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</si>
  <si>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</si>
  <si>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</si>
  <si>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</si>
  <si>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</si>
  <si>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</si>
  <si>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</si>
  <si>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</si>
  <si>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</si>
  <si>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</si>
  <si>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</si>
  <si>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</si>
  <si>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</si>
  <si>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</si>
  <si>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</si>
  <si>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</si>
  <si>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</si>
  <si>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</si>
  <si>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</si>
  <si>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</si>
  <si>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</si>
  <si>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</si>
  <si>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</si>
  <si>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</si>
  <si>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</si>
  <si>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</si>
  <si>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</si>
  <si>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</si>
  <si>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</si>
  <si>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</si>
  <si>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</si>
  <si>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</si>
  <si>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</si>
  <si>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</si>
  <si>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</si>
  <si>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</si>
  <si>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</si>
  <si>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</si>
  <si>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</si>
  <si>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</si>
  <si>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</si>
  <si>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</si>
  <si>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</si>
  <si>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</si>
  <si>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</si>
  <si>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</si>
  <si>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</si>
  <si>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</si>
  <si>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</si>
  <si>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</si>
  <si>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</si>
  <si>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</si>
  <si>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</si>
  <si>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</si>
  <si>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</si>
  <si>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</si>
  <si>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</si>
  <si>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</si>
  <si>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</si>
  <si>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</si>
  <si>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</si>
  <si>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</si>
  <si>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</si>
  <si>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</si>
  <si>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</si>
  <si>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</si>
  <si>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</si>
  <si>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"Энергоэффективность и развитие энергетики"</t>
  </si>
  <si>
    <t xml:space="preserve">951 0104 0600000000 000 </t>
  </si>
  <si>
    <t>Подпрограмма "Энергосбережение и повышение энергетической эффективности в Круглянском сельском поселении"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</si>
  <si>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</si>
  <si>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Круглянском сельском поселении" муниципальной программы "Энергосбережение и повышение энергетической эффективности Круглянского сельского поселения"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</si>
  <si>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</si>
  <si>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</si>
  <si>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</si>
  <si>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</si>
  <si>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</si>
  <si>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Муниципальная программа "Управление муниципальными финансами и создание условий для эффективного управления муниципальными финансами"</t>
  </si>
  <si>
    <t xml:space="preserve">951 0104 1300000000 000 </t>
  </si>
  <si>
    <t>Подпрограмма «Нормативно-методическое обеспечение и организация бюджетного процесса»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</si>
  <si>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</si>
  <si>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</si>
  <si>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</si>
  <si>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</si>
  <si>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</si>
  <si>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</si>
  <si>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</si>
  <si>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</si>
  <si>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</si>
  <si>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</si>
  <si>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</si>
  <si>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</si>
  <si>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</si>
  <si>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</si>
  <si>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</si>
  <si>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Закупка энергетических ресурсов</t>
  </si>
  <si>
    <t xml:space="preserve">951 0104 1310000190 247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</si>
  <si>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</si>
  <si>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</si>
  <si>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</si>
  <si>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</si>
  <si>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</si>
  <si>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951 0104 1310028600 000 </t>
  </si>
  <si>
    <t>Уплата налогов, сборов и иных платежей</t>
  </si>
  <si>
    <t xml:space="preserve">951 0104 1310028600 850 </t>
  </si>
  <si>
    <t>Уплата прочих налогов, сборов</t>
  </si>
  <si>
    <t xml:space="preserve">951 0104 1310028600 852 </t>
  </si>
  <si>
    <t>Расходы на реализацию проектов инициативного бюджетирования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</si>
  <si>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13100S4640 000 </t>
  </si>
  <si>
    <t xml:space="preserve">951 0104 13100S4640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</si>
  <si>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</si>
  <si>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13100S4640 243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</si>
  <si>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</si>
  <si>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</si>
  <si>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</si>
  <si>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</si>
  <si>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 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</si>
  <si>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</si>
  <si>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</si>
  <si>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</si>
  <si>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Иные межбюджетные трансферты, передаваемые из бюджета поселения, бюджету муниципального района по передаче полномочий внутреннего финансового контроля по иным не программным мероприятиям органов местного самоуправления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</si>
  <si>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</si>
  <si>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</si>
  <si>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</si>
  <si>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</si>
  <si>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</si>
  <si>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</si>
  <si>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передаваемые из бюджета поселения бюджету муниципального района на осуществление полномочий контрольно-счетной инспекции по иным не программным мероприятиям органов местного самоуправления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</si>
  <si>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</si>
  <si>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</si>
  <si>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</si>
  <si>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</si>
  <si>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</si>
  <si>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</si>
  <si>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</si>
  <si>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Непрограммные расходы(Резервный фонд главы Круглянского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</si>
  <si>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</si>
  <si>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</si>
  <si>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</si>
  <si>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</si>
  <si>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</si>
  <si>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</si>
  <si>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</si>
  <si>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</si>
  <si>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</si>
  <si>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</si>
  <si>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</si>
  <si>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Муниципальная программа "Доступная среда на территории Круглянского сельского поселения"</t>
  </si>
  <si>
    <t xml:space="preserve">951 0113 1400000000 000 </t>
  </si>
  <si>
    <t>Подпрограмма "Доступная среда на территории Круглянского сельского поселения"</t>
  </si>
  <si>
    <t xml:space="preserve">951 0113 1410000000 000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</si>
  <si>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 на территории Круглянского сельского поселения" муниципальной программы "Доступная среда на территории Круглянского сельского поселения"</t>
  </si>
  <si>
    <t xml:space="preserve">951 0113 1410028260 000 </t>
  </si>
  <si>
    <t xml:space="preserve">951 0113 1410028260 240 </t>
  </si>
  <si>
    <t xml:space="preserve">951 0113 1410028260 244 </t>
  </si>
  <si>
    <t xml:space="preserve">951 0113 9900000000 000 </t>
  </si>
  <si>
    <t xml:space="preserve">951 0113 9990000000 000 </t>
  </si>
  <si>
    <t>Расходы на оценку государственного имущества, признание прав и регулирование отношений недвижимости государственного собственности по иным не программным мероприятиям органов местного самоуправления</t>
  </si>
  <si>
    <t xml:space="preserve">951 0113 9990028580 000 </t>
  </si>
  <si>
    <t xml:space="preserve">951 0113 9990028580 240 </t>
  </si>
  <si>
    <t xml:space="preserve">951 0113 9990028580 244 </t>
  </si>
  <si>
    <t>Расходы на выполнение других обязательств по непрограммным расходам органов местного самоупраления</t>
  </si>
  <si>
    <t xml:space="preserve">951 0113 9990028990 000 </t>
  </si>
  <si>
    <t xml:space="preserve">951 0113 9990028990 240 </t>
  </si>
  <si>
    <t xml:space="preserve">951 0113 9990028990 244 </t>
  </si>
  <si>
    <t xml:space="preserve">951 0113 9990028990 850 </t>
  </si>
  <si>
    <t>Уплата иных платежей</t>
  </si>
  <si>
    <t xml:space="preserve">951 0113 9990028990 853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</si>
  <si>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</si>
  <si>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</si>
  <si>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</si>
  <si>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</si>
  <si>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</si>
  <si>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</si>
  <si>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 программным мероприятиям органов местного самоуправления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</si>
  <si>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</si>
  <si>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</si>
  <si>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</si>
  <si>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</si>
  <si>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</si>
  <si>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</si>
  <si>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</si>
  <si>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</si>
  <si>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"Обеспечение общественного порядка противодействие преступности"</t>
  </si>
  <si>
    <t xml:space="preserve">951 0309 0300000000 000 </t>
  </si>
  <si>
    <t>Подпрограмма "Комплексные меры противодействия злоупотреблению наркотиками и их незаконному обороту"</t>
  </si>
  <si>
    <t xml:space="preserve">951 0309 0320000000 000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</si>
  <si>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"Обеспечение общественного порядка противодействие преступности"</t>
  </si>
  <si>
    <t xml:space="preserve">951 0309 0320028300 000 </t>
  </si>
  <si>
    <t xml:space="preserve">951 0309 0320028300 240 </t>
  </si>
  <si>
    <t xml:space="preserve">951 0309 0320028300 244 </t>
  </si>
  <si>
    <t>Обеспечение пожарной безопасности</t>
  </si>
  <si>
    <t xml:space="preserve">951 0310 0000000000 000 </t>
  </si>
  <si>
    <t>Муниципальная программа "Пожарная безопасность"</t>
  </si>
  <si>
    <t xml:space="preserve">951 0310 0200000000 000 </t>
  </si>
  <si>
    <t>Подпрограмма "Пожарная безопасность"</t>
  </si>
  <si>
    <t xml:space="preserve">951 0310 0210000000 000 </t>
  </si>
  <si>
    <t>Мероприятия по обеспечению пожарной безопасности в рамках подпрограммы "Пожарная безопасность " муниципальной программы "Пожарная безопасность"</t>
  </si>
  <si>
    <t xml:space="preserve">951 0310 0210028310 000 </t>
  </si>
  <si>
    <t xml:space="preserve">951 0310 0210028310 240 </t>
  </si>
  <si>
    <t xml:space="preserve">951 0310 0210028310 244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</si>
  <si>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</si>
  <si>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</si>
  <si>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951 0314 0300000000 000 </t>
  </si>
  <si>
    <t>Подпрограмма "Профилактика экстремизма и терроризма в сельском поселении"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</si>
  <si>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</si>
  <si>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программы "Обеспечение общественного порядка противодействие преступности"</t>
  </si>
  <si>
    <t xml:space="preserve">951 0314 0310028290 000 </t>
  </si>
  <si>
    <t xml:space="preserve">951 0314 0310028290 240 </t>
  </si>
  <si>
    <t xml:space="preserve">951 0314 0310028290 244 </t>
  </si>
  <si>
    <t>расходы на мероприятия по поощрению добровольных народных дружин в рамках подпрограммы "Профилактики терроризма и экстремизма" муниципальной программы "Обеспечение общественного порядка и противодействие преступности"</t>
  </si>
  <si>
    <t xml:space="preserve">951 0314 0310028830 000 </t>
  </si>
  <si>
    <t xml:space="preserve">951 0314 0310028830 240 </t>
  </si>
  <si>
    <t xml:space="preserve">951 0314 0310028830 244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</si>
  <si>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</si>
  <si>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</si>
  <si>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</si>
  <si>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</si>
  <si>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951 0406 9900000000 000 </t>
  </si>
  <si>
    <t xml:space="preserve">951 0406 9990000000 000 </t>
  </si>
  <si>
    <t xml:space="preserve">951 0406 9990028990 000 </t>
  </si>
  <si>
    <t xml:space="preserve">951 0406 9990028990 240 </t>
  </si>
  <si>
    <t xml:space="preserve">951 0406 9990028990 244 </t>
  </si>
  <si>
    <t>Дорожное хозяйство (дорожные фонды)</t>
  </si>
  <si>
    <t xml:space="preserve">951 0409 0000000000 000 </t>
  </si>
  <si>
    <t>Муниципальная программа "Развитие транспортной системы"</t>
  </si>
  <si>
    <t xml:space="preserve">951 0409 0400000000 000 </t>
  </si>
  <si>
    <t>Подпрограмма "Развитие транспортной инфраструктуры в Круглянском сельском поселении"</t>
  </si>
  <si>
    <t xml:space="preserve">951 0409 0410000000 000 </t>
  </si>
  <si>
    <t>Расходы на ремонт и содержание автодорог общего пользования местного значения местного значения в рамках подпрограммы "Развитие транспортной инфраструктуры в Круглянском сельском поселении" муниципальной программы "Развитие транспортной системы"</t>
  </si>
  <si>
    <t xml:space="preserve">951 0409 0410028380 000 </t>
  </si>
  <si>
    <t xml:space="preserve">951 0409 0410028380 240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</si>
  <si>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</si>
  <si>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</si>
  <si>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</si>
  <si>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</si>
  <si>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</si>
  <si>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951 0412 9990028580 000 </t>
  </si>
  <si>
    <t xml:space="preserve">951 0412 9990028580 240 </t>
  </si>
  <si>
    <t xml:space="preserve">951 0412 9990028580 244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</si>
  <si>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</si>
  <si>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951 0412 9990028580 245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</si>
  <si>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</si>
  <si>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</si>
  <si>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</si>
  <si>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</si>
  <si>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951 0502 9900000000 000 </t>
  </si>
  <si>
    <t xml:space="preserve">951 0502 9990000000 000 </t>
  </si>
  <si>
    <t>расходы на ремонт и обслуживание объектов газоснабжения в рамках непрограммых расходов</t>
  </si>
  <si>
    <t xml:space="preserve">951 0502 9990028630 000 </t>
  </si>
  <si>
    <t xml:space="preserve">951 0502 9990028630 240 </t>
  </si>
  <si>
    <t xml:space="preserve">951 0502 9990028630 244 </t>
  </si>
  <si>
    <t>Благоустройство</t>
  </si>
  <si>
    <t xml:space="preserve">951 0503 0000000000 000 </t>
  </si>
  <si>
    <t>Муниципальная программа "Развитие сетей наружного освещения"</t>
  </si>
  <si>
    <t xml:space="preserve">951 0503 0700000000 000 </t>
  </si>
  <si>
    <t>Подпрограмма "Развитие сетей наружного освещения"</t>
  </si>
  <si>
    <t xml:space="preserve">951 0503 0710000000 000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</si>
  <si>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</si>
  <si>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</si>
  <si>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</si>
  <si>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</si>
  <si>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освещения"</t>
  </si>
  <si>
    <t xml:space="preserve">951 0503 0710028610 000 </t>
  </si>
  <si>
    <t xml:space="preserve">951 0503 0710028610 240 </t>
  </si>
  <si>
    <t xml:space="preserve">951 0503 0710028610 247 </t>
  </si>
  <si>
    <t>Расходы на установку новых светильников в рамках подпрограммы "Развитие сетей наружного освещеня" муниципальной программы "Развитие сетей наружного освещения"</t>
  </si>
  <si>
    <t xml:space="preserve">951 0503 0710028940 000 </t>
  </si>
  <si>
    <t xml:space="preserve">951 0503 0710028940 240 </t>
  </si>
  <si>
    <t xml:space="preserve">951 0503 0710028940 244 </t>
  </si>
  <si>
    <t>Муниципальная программа "Озеленение территории"</t>
  </si>
  <si>
    <t xml:space="preserve">951 0503 0800000000 000 </t>
  </si>
  <si>
    <t>Подпрограмма "Озеленение территории"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</si>
  <si>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</si>
  <si>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территории"</t>
  </si>
  <si>
    <t xml:space="preserve">951 0503 0810028490 000 </t>
  </si>
  <si>
    <t xml:space="preserve">951 0503 0810028490 240 </t>
  </si>
  <si>
    <t xml:space="preserve">951 0503 0810028490 244 </t>
  </si>
  <si>
    <t>Муниципальная программа "Благоустройство территории"</t>
  </si>
  <si>
    <t xml:space="preserve">951 0503 0900000000 000 </t>
  </si>
  <si>
    <t>Подпрограмма "Прочее благоустройство"</t>
  </si>
  <si>
    <t xml:space="preserve">951 0503 0910000000 000 </t>
  </si>
  <si>
    <t>расходы на дезинфекцию и дератизацию от насекомых в рамках подпрограммы "Прочее благоустройство" муниципальной программы "Благоустройство территории"</t>
  </si>
  <si>
    <t xml:space="preserve">951 0503 0910028210 000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</si>
  <si>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</si>
  <si>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</si>
  <si>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 а так же содержание территории Круглянского сельского поселения в рамках подпрограммы "Прочее благоустройство" муниципальной программы "Благоустройство территории"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</si>
  <si>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</si>
  <si>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</si>
  <si>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</si>
  <si>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"Благоустройство территории"</t>
  </si>
  <si>
    <t xml:space="preserve">951 0503 0910028530 000 </t>
  </si>
  <si>
    <t xml:space="preserve">951 0503 0910028530 240 </t>
  </si>
  <si>
    <t xml:space="preserve">951 0503 0910028530 244 </t>
  </si>
  <si>
    <t>Организация ритуальных услуг и содержание мест захоронений в рамках подпрограммы "Прочее благоустройство" муниципальной программы "Благоустройство территории"</t>
  </si>
  <si>
    <t xml:space="preserve">951 0503 0910028680 000 </t>
  </si>
  <si>
    <t xml:space="preserve">951 0503 0910028680 240 </t>
  </si>
  <si>
    <t xml:space="preserve">951 0503 0910028680 244 </t>
  </si>
  <si>
    <t>Расходы на реализацию проектов инициативного бюджетирования в рамках подпрограммы "Прочее благоустройство" муниципальной программы "Благоустройство территории"</t>
  </si>
  <si>
    <t xml:space="preserve">951 0503 09100S4640 000 </t>
  </si>
  <si>
    <t xml:space="preserve">951 0503 09100S4640 240 </t>
  </si>
  <si>
    <t xml:space="preserve">951 0503 09100S4640 243 </t>
  </si>
  <si>
    <t>Муниципальная программа "Охрана окружающей среды и рациональное природопользование"</t>
  </si>
  <si>
    <t xml:space="preserve">951 0503 1200000000 000 </t>
  </si>
  <si>
    <t>«Охрана окружающей среды и рациональное природопользование»</t>
  </si>
  <si>
    <t xml:space="preserve">951 0503 1210000000 000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</si>
  <si>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природопользование"</t>
  </si>
  <si>
    <t xml:space="preserve">951 0503 1210028340 000 </t>
  </si>
  <si>
    <t xml:space="preserve">951 0503 1210028340 240 </t>
  </si>
  <si>
    <t xml:space="preserve">951 0503 1210028340 244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</si>
  <si>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</si>
  <si>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</si>
  <si>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</si>
  <si>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</si>
  <si>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"Развитие муниципальной службы в Круглянском сельском поселении"</t>
  </si>
  <si>
    <t xml:space="preserve">951 0705 0100000000 000 </t>
  </si>
  <si>
    <t>Подпрограмма "Развитие муниципальной службы в Круглянском сельском поселении"</t>
  </si>
  <si>
    <t xml:space="preserve">951 0705 0110000000 000 </t>
  </si>
  <si>
    <t>Мероприятия по совершенствованию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Круглянском сельском поселении" муниципальной программы "Развитие муниципальной службы в Круглянском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</si>
  <si>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</si>
  <si>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</si>
  <si>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</si>
  <si>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</si>
  <si>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</si>
  <si>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</si>
  <si>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</si>
  <si>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</si>
  <si>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951 0801 1000000000 000 </t>
  </si>
  <si>
    <t>Подпрограмма "Развитие культуры"</t>
  </si>
  <si>
    <t xml:space="preserve">951 0801 1010000000 000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</si>
  <si>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"Развитие культуры"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</si>
  <si>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</si>
  <si>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</si>
  <si>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</si>
  <si>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</si>
  <si>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</si>
  <si>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Субсидии бюджетным учреждениям на иные цели</t>
  </si>
  <si>
    <t xml:space="preserve">951 0801 1010028590 612 </t>
  </si>
  <si>
    <t>расходы на приобретение аккустических систем, микшерного пульта, радиосистем с коммутацией за счет средств резервного фонда Правительства Ростовской области в рамках подпрограммы "Развитие культуры" муниципальной программы "Развитие культуры"</t>
  </si>
  <si>
    <t xml:space="preserve">951 0801 1010071180 000 </t>
  </si>
  <si>
    <t xml:space="preserve">951 0801 1010071180 610 </t>
  </si>
  <si>
    <t xml:space="preserve">951 0801 1010071180 612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</si>
  <si>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</si>
  <si>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</si>
  <si>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</si>
  <si>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</si>
  <si>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</si>
  <si>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951 1001 1500000000 000 </t>
  </si>
  <si>
    <t>Подпрограмма «Социальная поддержка граждан»</t>
  </si>
  <si>
    <t xml:space="preserve">951 1001 1510000000 000 </t>
  </si>
  <si>
    <t>расходы на выплату пенсии лицам, замещающим муниципальные должности и должности муниципальной службы, достигших пенсионного возраста в Круглянском сельском поселении в рамках подпрограммы ""Социальная поддержка граждан" муниципальной программы ""Социальная поддержка граждан"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</si>
  <si>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</si>
  <si>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</si>
  <si>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</si>
  <si>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</si>
  <si>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</si>
  <si>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</si>
  <si>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</si>
  <si>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</si>
  <si>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</si>
  <si>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"Развитие физической культуры и спорта"</t>
  </si>
  <si>
    <t xml:space="preserve">951 1101 1100000000 000 </t>
  </si>
  <si>
    <t>Подпрограмма "Развитие физической культуры и спорта"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</si>
  <si>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</si>
  <si>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</si>
  <si>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</si>
  <si>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</si>
  <si>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</si>
  <si>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</si>
  <si>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</si>
  <si>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</si>
  <si>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</si>
  <si>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</si>
  <si>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</si>
  <si>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</si>
  <si>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</si>
  <si>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</si>
  <si>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</si>
  <si>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</si>
  <si>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</si>
  <si>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</si>
  <si>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</si>
  <si>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</si>
  <si>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</si>
  <si>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</si>
  <si>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</si>
  <si>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</si>
  <si>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</si>
  <si>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</si>
  <si>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</si>
  <si>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</si>
  <si>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</si>
  <si>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</si>
  <si>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</si>
  <si>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</si>
  <si>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</si>
  <si>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</si>
  <si>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</si>
  <si>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</si>
  <si>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</si>
  <si>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</si>
  <si>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</si>
  <si>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</si>
  <si>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</si>
  <si>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</si>
  <si>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</si>
  <si>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</si>
  <si>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</si>
  <si>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</si>
  <si>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</si>
  <si>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</si>
  <si>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</si>
  <si>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</si>
  <si>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на 01 октября 2022 года</t>
  </si>
  <si>
    <t>"03" октября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</si>
</sst>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49" fontId="3" fillId="0" borderId="25" xfId="0" applyNumberFormat="1" applyFont="1" applyBorder="1" applyAlignment="1" applyProtection="1">
      <alignment horizontal="center" wrapText="1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>
      <alignment horizontal="left" wrapText="1"/>
    </xf>
    <xf numFmtId="49" fontId="3" fillId="0" borderId="38" xfId="0" applyNumberFormat="1" applyFont="1" applyBorder="1" applyAlignment="1" applyProtection="1">
      <alignment horizontal="left" wrapText="1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BB653C2A-AD07-4DE4-A3C3-DC13A19F8332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94EF2B45-4433-4243-9842-C8B69AF22C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A12B35E1-46AC-48B6-B068-0890AE151B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4B3650F8-41C4-4D40-8BD0-FC8D07DFCC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E4583F36-CB2A-4F9D-8530-1563E7C861D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75518CC5-1C26-46B6-BA98-BC4C040516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Н.П. Горностаев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8B0C0301-3871-44FC-8259-F94D2F0AF0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B8AFDE58-2DA2-4B25-B2E9-ADA797EA4F54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EAA83A71-44A5-40CC-9BDA-9295E4D2988C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E7FE927-3420-45C9-A206-61E54B28AF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9761CCC1-7536-4155-9AB3-745D6CCA5D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F9F680EC-864D-4362-A601-9E33FEE577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A85B4BA2-B4E7-4144-B57B-077B1A63EF3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BFA8349F-6DB2-46BE-A25F-6CF366FE1A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Н.И. Жигулина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3FBD5135-F80E-4FE3-A73A-466332E6FC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378EF522-BF61-49F4-B7FB-FCB8F3F3B16D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A1DEFA0E-83F6-4E13-9805-9A3822CFC3D4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9E81FAFA-7725-487C-AA2E-FB474008FD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65209DCA-7D39-435D-A88E-57C10D58FB1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33ACFF70-6605-4D30-8BD5-7C2B5EC7A0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3AA0CEF0-7540-4CAA-9B14-F868C369C03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D32A8C10-E8FD-49B2-B552-2FC3B235C0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Н.И. Жигулина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3FAA417D-F63B-4186-BCFF-F115F9C6C6E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C017808E-EC17-40B5-9F1B-FD7FA774017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9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21"/>
      <c r="B1" s="121"/>
      <c r="C1" s="121"/>
      <c r="D1" s="121"/>
      <c r="E1" s="2"/>
      <c r="F1" s="2"/>
    </row>
    <row r="2" spans="1:6" ht="16.899999999999999" customHeight="1" x14ac:dyDescent="0.25">
      <c r="A2" s="121" t="s">
        <v>0</v>
      </c>
      <c r="B2" s="121"/>
      <c r="C2" s="121"/>
      <c r="D2" s="12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22" t="s">
        <v>546</v>
      </c>
      <c r="B4" s="122"/>
      <c r="C4" s="122"/>
      <c r="D4" s="122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23" t="s">
        <v>14</v>
      </c>
      <c r="C6" s="124"/>
      <c r="D6" s="124"/>
      <c r="E6" s="3" t="s">
        <v>8</v>
      </c>
      <c r="F6" s="11" t="s">
        <v>18</v>
      </c>
    </row>
    <row r="7" spans="1:6" x14ac:dyDescent="0.2">
      <c r="A7" s="12" t="s">
        <v>9</v>
      </c>
      <c r="B7" s="125" t="s">
        <v>15</v>
      </c>
      <c r="C7" s="125"/>
      <c r="D7" s="125"/>
      <c r="E7" s="3" t="s">
        <v>10</v>
      </c>
      <c r="F7" s="13" t="s">
        <v>19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21" t="s">
        <v>20</v>
      </c>
      <c r="B10" s="121"/>
      <c r="C10" s="121"/>
      <c r="D10" s="121"/>
      <c r="E10" s="1"/>
      <c r="F10" s="18"/>
    </row>
    <row r="11" spans="1:6" ht="4.1500000000000004" customHeight="1" x14ac:dyDescent="0.2">
      <c r="A11" s="115" t="s">
        <v>21</v>
      </c>
      <c r="B11" s="109" t="s">
        <v>22</v>
      </c>
      <c r="C11" s="109" t="s">
        <v>23</v>
      </c>
      <c r="D11" s="112" t="s">
        <v>24</v>
      </c>
      <c r="E11" s="112" t="s">
        <v>25</v>
      </c>
      <c r="F11" s="118" t="s">
        <v>26</v>
      </c>
    </row>
    <row r="12" spans="1:6" ht="3.6" customHeight="1" x14ac:dyDescent="0.2">
      <c r="A12" s="116"/>
      <c r="B12" s="110"/>
      <c r="C12" s="110"/>
      <c r="D12" s="113"/>
      <c r="E12" s="113"/>
      <c r="F12" s="119"/>
    </row>
    <row r="13" spans="1:6" ht="3" customHeight="1" x14ac:dyDescent="0.2">
      <c r="A13" s="116"/>
      <c r="B13" s="110"/>
      <c r="C13" s="110"/>
      <c r="D13" s="113"/>
      <c r="E13" s="113"/>
      <c r="F13" s="119"/>
    </row>
    <row r="14" spans="1:6" ht="3" customHeight="1" x14ac:dyDescent="0.2">
      <c r="A14" s="116"/>
      <c r="B14" s="110"/>
      <c r="C14" s="110"/>
      <c r="D14" s="113"/>
      <c r="E14" s="113"/>
      <c r="F14" s="119"/>
    </row>
    <row r="15" spans="1:6" ht="3" customHeight="1" x14ac:dyDescent="0.2">
      <c r="A15" s="116"/>
      <c r="B15" s="110"/>
      <c r="C15" s="110"/>
      <c r="D15" s="113"/>
      <c r="E15" s="113"/>
      <c r="F15" s="119"/>
    </row>
    <row r="16" spans="1:6" ht="3" customHeight="1" x14ac:dyDescent="0.2">
      <c r="A16" s="116"/>
      <c r="B16" s="110"/>
      <c r="C16" s="110"/>
      <c r="D16" s="113"/>
      <c r="E16" s="113"/>
      <c r="F16" s="119"/>
    </row>
    <row r="17" spans="1:6" ht="23.45" customHeight="1" x14ac:dyDescent="0.2">
      <c r="A17" s="117"/>
      <c r="B17" s="111"/>
      <c r="C17" s="111"/>
      <c r="D17" s="114"/>
      <c r="E17" s="114"/>
      <c r="F17" s="120"/>
    </row>
    <row r="18" spans="1:6" ht="12.6" customHeight="1" x14ac:dyDescent="0.2">
      <c r="A18" s="64">
        <v>1</v>
      </c>
      <c r="B18" s="65">
        <v>2</v>
      </c>
      <c r="C18" s="66">
        <v>3</v>
      </c>
      <c r="D18" s="67" t="s">
        <v>27</v>
      </c>
      <c r="E18" s="68" t="s">
        <v>28</v>
      </c>
      <c r="F18" s="69" t="s">
        <v>29</v>
      </c>
    </row>
    <row r="19" spans="1:6" x14ac:dyDescent="0.2">
      <c r="A19" s="70" t="s">
        <v>30</v>
      </c>
      <c r="B19" s="71" t="s">
        <v>31</v>
      </c>
      <c r="C19" s="72" t="s">
        <v>32</v>
      </c>
      <c r="D19" s="73">
        <v>23060700</v>
      </c>
      <c r="E19" s="74">
        <v>15775952.76</v>
      </c>
      <c r="F19" s="73">
        <f>IF(OR(D19="-",IF(E19="-",0,E19)&gt;=IF(D19="-",0,D19)),"-",IF(D19="-",0,D19)-IF(E19="-",0,E19))</f>
        <v>7284747.2400000002</v>
      </c>
    </row>
    <row r="20" spans="1:6" x14ac:dyDescent="0.2">
      <c r="A20" s="75" t="s">
        <v>33</v>
      </c>
      <c r="B20" s="76"/>
      <c r="C20" s="77"/>
      <c r="D20" s="78"/>
      <c r="E20" s="78"/>
      <c r="F20" s="79"/>
    </row>
    <row r="21" spans="1:6" x14ac:dyDescent="0.2">
      <c r="A21" s="80" t="s">
        <v>34</v>
      </c>
      <c r="B21" s="81" t="s">
        <v>31</v>
      </c>
      <c r="C21" s="82" t="s">
        <v>35</v>
      </c>
      <c r="D21" s="83">
        <v>10883000</v>
      </c>
      <c r="E21" s="83">
        <v>10352824.01</v>
      </c>
      <c r="F21" s="84">
        <f t="shared" ref="F21:F52" si="0">IF(OR(D21="-",IF(E21="-",0,E21)&gt;=IF(D21="-",0,D21)),"-",IF(D21="-",0,D21)-IF(E21="-",0,E21))</f>
        <v>530175.99000000022</v>
      </c>
    </row>
    <row r="22" spans="1:6" x14ac:dyDescent="0.2">
      <c r="A22" s="80" t="s">
        <v>36</v>
      </c>
      <c r="B22" s="81" t="s">
        <v>31</v>
      </c>
      <c r="C22" s="82" t="s">
        <v>37</v>
      </c>
      <c r="D22" s="83">
        <v>1243100</v>
      </c>
      <c r="E22" s="83">
        <v>979751.03</v>
      </c>
      <c r="F22" s="84">
        <f t="shared" si="0"/>
        <v>263348.96999999997</v>
      </c>
    </row>
    <row r="23" spans="1:6" x14ac:dyDescent="0.2">
      <c r="A23" s="80" t="s">
        <v>38</v>
      </c>
      <c r="B23" s="81" t="s">
        <v>31</v>
      </c>
      <c r="C23" s="82" t="s">
        <v>39</v>
      </c>
      <c r="D23" s="83">
        <v>1243100</v>
      </c>
      <c r="E23" s="83">
        <v>979751.03</v>
      </c>
      <c r="F23" s="84">
        <f t="shared" si="0"/>
        <v>263348.96999999997</v>
      </c>
    </row>
    <row r="24" spans="1:6" ht="76.5" x14ac:dyDescent="0.2">
      <c r="A24" s="85" t="s">
        <v>40</v>
      </c>
      <c r="B24" s="81" t="s">
        <v>31</v>
      </c>
      <c r="C24" s="82" t="s">
        <v>41</v>
      </c>
      <c r="D24" s="83">
        <v>1243100</v>
      </c>
      <c r="E24" s="83">
        <v>909640.04</v>
      </c>
      <c r="F24" s="84">
        <f t="shared" si="0"/>
        <v>333459.95999999996</v>
      </c>
    </row>
    <row r="25" spans="1:6" ht="114.75" x14ac:dyDescent="0.2">
      <c r="A25" s="85" t="s">
        <v>42</v>
      </c>
      <c r="B25" s="81" t="s">
        <v>31</v>
      </c>
      <c r="C25" s="82" t="s">
        <v>43</v>
      </c>
      <c r="D25" s="83" t="s">
        <v>44</v>
      </c>
      <c r="E25" s="83">
        <v>908815.05</v>
      </c>
      <c r="F25" s="84" t="str">
        <f t="shared" si="0"/>
        <v>-</v>
      </c>
    </row>
    <row r="26" spans="1:6" ht="89.25" x14ac:dyDescent="0.2">
      <c r="A26" s="85" t="s">
        <v>45</v>
      </c>
      <c r="B26" s="81" t="s">
        <v>31</v>
      </c>
      <c r="C26" s="82" t="s">
        <v>46</v>
      </c>
      <c r="D26" s="83" t="s">
        <v>44</v>
      </c>
      <c r="E26" s="83">
        <v>566.74</v>
      </c>
      <c r="F26" s="84" t="str">
        <f t="shared" si="0"/>
        <v>-</v>
      </c>
    </row>
    <row r="27" spans="1:6" ht="114.75" x14ac:dyDescent="0.2">
      <c r="A27" s="85" t="s">
        <v>47</v>
      </c>
      <c r="B27" s="81" t="s">
        <v>31</v>
      </c>
      <c r="C27" s="82" t="s">
        <v>48</v>
      </c>
      <c r="D27" s="83" t="s">
        <v>44</v>
      </c>
      <c r="E27" s="83">
        <v>258.25</v>
      </c>
      <c r="F27" s="84" t="str">
        <f t="shared" si="0"/>
        <v>-</v>
      </c>
    </row>
    <row r="28" spans="1:6" ht="114.75" x14ac:dyDescent="0.2">
      <c r="A28" s="85" t="s">
        <v>49</v>
      </c>
      <c r="B28" s="81" t="s">
        <v>31</v>
      </c>
      <c r="C28" s="82" t="s">
        <v>50</v>
      </c>
      <c r="D28" s="83" t="s">
        <v>44</v>
      </c>
      <c r="E28" s="83">
        <v>1218.1199999999999</v>
      </c>
      <c r="F28" s="84" t="str">
        <f t="shared" si="0"/>
        <v>-</v>
      </c>
    </row>
    <row r="29" spans="1:6" ht="153" x14ac:dyDescent="0.2">
      <c r="A29" s="85" t="s">
        <v>51</v>
      </c>
      <c r="B29" s="81" t="s">
        <v>31</v>
      </c>
      <c r="C29" s="82" t="s">
        <v>52</v>
      </c>
      <c r="D29" s="83" t="s">
        <v>44</v>
      </c>
      <c r="E29" s="83">
        <v>1217.8800000000001</v>
      </c>
      <c r="F29" s="84" t="str">
        <f t="shared" si="0"/>
        <v>-</v>
      </c>
    </row>
    <row r="30" spans="1:6" ht="153" x14ac:dyDescent="0.2">
      <c r="A30" s="85" t="s">
        <v>53</v>
      </c>
      <c r="B30" s="81" t="s">
        <v>31</v>
      </c>
      <c r="C30" s="82" t="s">
        <v>54</v>
      </c>
      <c r="D30" s="83" t="s">
        <v>44</v>
      </c>
      <c r="E30" s="83">
        <v>0.24</v>
      </c>
      <c r="F30" s="84" t="str">
        <f t="shared" si="0"/>
        <v>-</v>
      </c>
    </row>
    <row r="31" spans="1:6" ht="51" x14ac:dyDescent="0.2">
      <c r="A31" s="80" t="s">
        <v>55</v>
      </c>
      <c r="B31" s="81" t="s">
        <v>31</v>
      </c>
      <c r="C31" s="82" t="s">
        <v>56</v>
      </c>
      <c r="D31" s="83" t="s">
        <v>44</v>
      </c>
      <c r="E31" s="83">
        <v>74423.240000000005</v>
      </c>
      <c r="F31" s="84" t="str">
        <f t="shared" si="0"/>
        <v>-</v>
      </c>
    </row>
    <row r="32" spans="1:6" ht="89.25" x14ac:dyDescent="0.2">
      <c r="A32" s="80" t="s">
        <v>57</v>
      </c>
      <c r="B32" s="81" t="s">
        <v>31</v>
      </c>
      <c r="C32" s="82" t="s">
        <v>58</v>
      </c>
      <c r="D32" s="83" t="s">
        <v>44</v>
      </c>
      <c r="E32" s="83">
        <v>74272.98</v>
      </c>
      <c r="F32" s="84" t="str">
        <f t="shared" si="0"/>
        <v>-</v>
      </c>
    </row>
    <row r="33" spans="1:6" ht="63.75" x14ac:dyDescent="0.2">
      <c r="A33" s="80" t="s">
        <v>59</v>
      </c>
      <c r="B33" s="81" t="s">
        <v>31</v>
      </c>
      <c r="C33" s="82" t="s">
        <v>60</v>
      </c>
      <c r="D33" s="83" t="s">
        <v>44</v>
      </c>
      <c r="E33" s="83">
        <v>129.35</v>
      </c>
      <c r="F33" s="84" t="str">
        <f t="shared" si="0"/>
        <v>-</v>
      </c>
    </row>
    <row r="34" spans="1:6" ht="89.25" x14ac:dyDescent="0.2">
      <c r="A34" s="80" t="s">
        <v>61</v>
      </c>
      <c r="B34" s="81" t="s">
        <v>31</v>
      </c>
      <c r="C34" s="82" t="s">
        <v>62</v>
      </c>
      <c r="D34" s="83" t="s">
        <v>44</v>
      </c>
      <c r="E34" s="83">
        <v>20.91</v>
      </c>
      <c r="F34" s="84" t="str">
        <f t="shared" si="0"/>
        <v>-</v>
      </c>
    </row>
    <row r="35" spans="1:6" ht="51" x14ac:dyDescent="0.2">
      <c r="A35" s="80" t="s">
        <v>63</v>
      </c>
      <c r="B35" s="81" t="s">
        <v>31</v>
      </c>
      <c r="C35" s="82" t="s">
        <v>64</v>
      </c>
      <c r="D35" s="83" t="s">
        <v>44</v>
      </c>
      <c r="E35" s="83">
        <v>-5530.37</v>
      </c>
      <c r="F35" s="84" t="str">
        <f t="shared" si="0"/>
        <v>-</v>
      </c>
    </row>
    <row r="36" spans="1:6" ht="89.25" x14ac:dyDescent="0.2">
      <c r="A36" s="80" t="s">
        <v>65</v>
      </c>
      <c r="B36" s="81" t="s">
        <v>31</v>
      </c>
      <c r="C36" s="82" t="s">
        <v>66</v>
      </c>
      <c r="D36" s="83" t="s">
        <v>44</v>
      </c>
      <c r="E36" s="83">
        <v>-5572.02</v>
      </c>
      <c r="F36" s="84" t="str">
        <f t="shared" si="0"/>
        <v>-</v>
      </c>
    </row>
    <row r="37" spans="1:6" ht="63.75" x14ac:dyDescent="0.2">
      <c r="A37" s="80" t="s">
        <v>67</v>
      </c>
      <c r="B37" s="81" t="s">
        <v>31</v>
      </c>
      <c r="C37" s="82" t="s">
        <v>68</v>
      </c>
      <c r="D37" s="83" t="s">
        <v>44</v>
      </c>
      <c r="E37" s="83">
        <v>41.65</v>
      </c>
      <c r="F37" s="84" t="str">
        <f t="shared" si="0"/>
        <v>-</v>
      </c>
    </row>
    <row r="38" spans="1:6" x14ac:dyDescent="0.2">
      <c r="A38" s="80" t="s">
        <v>69</v>
      </c>
      <c r="B38" s="81" t="s">
        <v>31</v>
      </c>
      <c r="C38" s="82" t="s">
        <v>70</v>
      </c>
      <c r="D38" s="83">
        <v>32500</v>
      </c>
      <c r="E38" s="83">
        <v>19578</v>
      </c>
      <c r="F38" s="84">
        <f t="shared" si="0"/>
        <v>12922</v>
      </c>
    </row>
    <row r="39" spans="1:6" x14ac:dyDescent="0.2">
      <c r="A39" s="80" t="s">
        <v>71</v>
      </c>
      <c r="B39" s="81" t="s">
        <v>31</v>
      </c>
      <c r="C39" s="82" t="s">
        <v>72</v>
      </c>
      <c r="D39" s="83">
        <v>32500</v>
      </c>
      <c r="E39" s="83">
        <v>19578</v>
      </c>
      <c r="F39" s="84">
        <f t="shared" si="0"/>
        <v>12922</v>
      </c>
    </row>
    <row r="40" spans="1:6" x14ac:dyDescent="0.2">
      <c r="A40" s="80" t="s">
        <v>71</v>
      </c>
      <c r="B40" s="81" t="s">
        <v>31</v>
      </c>
      <c r="C40" s="82" t="s">
        <v>73</v>
      </c>
      <c r="D40" s="83">
        <v>32500</v>
      </c>
      <c r="E40" s="83">
        <v>19578</v>
      </c>
      <c r="F40" s="84">
        <f t="shared" si="0"/>
        <v>12922</v>
      </c>
    </row>
    <row r="41" spans="1:6" ht="51" x14ac:dyDescent="0.2">
      <c r="A41" s="80" t="s">
        <v>74</v>
      </c>
      <c r="B41" s="81" t="s">
        <v>31</v>
      </c>
      <c r="C41" s="82" t="s">
        <v>75</v>
      </c>
      <c r="D41" s="83" t="s">
        <v>44</v>
      </c>
      <c r="E41" s="83">
        <v>19578</v>
      </c>
      <c r="F41" s="84" t="str">
        <f t="shared" si="0"/>
        <v>-</v>
      </c>
    </row>
    <row r="42" spans="1:6" x14ac:dyDescent="0.2">
      <c r="A42" s="80" t="s">
        <v>76</v>
      </c>
      <c r="B42" s="81" t="s">
        <v>31</v>
      </c>
      <c r="C42" s="82" t="s">
        <v>77</v>
      </c>
      <c r="D42" s="83">
        <v>6200100</v>
      </c>
      <c r="E42" s="83">
        <v>1692221.02</v>
      </c>
      <c r="F42" s="84">
        <f t="shared" si="0"/>
        <v>4507878.9800000004</v>
      </c>
    </row>
    <row r="43" spans="1:6" x14ac:dyDescent="0.2">
      <c r="A43" s="80" t="s">
        <v>78</v>
      </c>
      <c r="B43" s="81" t="s">
        <v>31</v>
      </c>
      <c r="C43" s="82" t="s">
        <v>79</v>
      </c>
      <c r="D43" s="83">
        <v>620400</v>
      </c>
      <c r="E43" s="83">
        <v>126344.87</v>
      </c>
      <c r="F43" s="84">
        <f t="shared" si="0"/>
        <v>494055.13</v>
      </c>
    </row>
    <row r="44" spans="1:6" ht="51" x14ac:dyDescent="0.2">
      <c r="A44" s="80" t="s">
        <v>80</v>
      </c>
      <c r="B44" s="81" t="s">
        <v>31</v>
      </c>
      <c r="C44" s="82" t="s">
        <v>81</v>
      </c>
      <c r="D44" s="83">
        <v>620400</v>
      </c>
      <c r="E44" s="83">
        <v>126344.87</v>
      </c>
      <c r="F44" s="84">
        <f t="shared" si="0"/>
        <v>494055.13</v>
      </c>
    </row>
    <row r="45" spans="1:6" ht="89.25" x14ac:dyDescent="0.2">
      <c r="A45" s="80" t="s">
        <v>82</v>
      </c>
      <c r="B45" s="81" t="s">
        <v>31</v>
      </c>
      <c r="C45" s="82" t="s">
        <v>83</v>
      </c>
      <c r="D45" s="83" t="s">
        <v>44</v>
      </c>
      <c r="E45" s="83">
        <v>123490.3</v>
      </c>
      <c r="F45" s="84" t="str">
        <f t="shared" si="0"/>
        <v>-</v>
      </c>
    </row>
    <row r="46" spans="1:6" ht="63.75" x14ac:dyDescent="0.2">
      <c r="A46" s="80" t="s">
        <v>84</v>
      </c>
      <c r="B46" s="81" t="s">
        <v>31</v>
      </c>
      <c r="C46" s="82" t="s">
        <v>85</v>
      </c>
      <c r="D46" s="83" t="s">
        <v>44</v>
      </c>
      <c r="E46" s="83">
        <v>2854.57</v>
      </c>
      <c r="F46" s="84" t="str">
        <f t="shared" si="0"/>
        <v>-</v>
      </c>
    </row>
    <row r="47" spans="1:6" x14ac:dyDescent="0.2">
      <c r="A47" s="80" t="s">
        <v>86</v>
      </c>
      <c r="B47" s="81" t="s">
        <v>31</v>
      </c>
      <c r="C47" s="82" t="s">
        <v>87</v>
      </c>
      <c r="D47" s="83">
        <v>5579700</v>
      </c>
      <c r="E47" s="83">
        <v>1565876.15</v>
      </c>
      <c r="F47" s="84">
        <f t="shared" si="0"/>
        <v>4013823.85</v>
      </c>
    </row>
    <row r="48" spans="1:6" x14ac:dyDescent="0.2">
      <c r="A48" s="80" t="s">
        <v>88</v>
      </c>
      <c r="B48" s="81" t="s">
        <v>31</v>
      </c>
      <c r="C48" s="82" t="s">
        <v>89</v>
      </c>
      <c r="D48" s="83">
        <v>889900</v>
      </c>
      <c r="E48" s="83">
        <v>640579.79</v>
      </c>
      <c r="F48" s="84">
        <f t="shared" si="0"/>
        <v>249320.20999999996</v>
      </c>
    </row>
    <row r="49" spans="1:6" ht="38.25" x14ac:dyDescent="0.2">
      <c r="A49" s="80" t="s">
        <v>90</v>
      </c>
      <c r="B49" s="81" t="s">
        <v>31</v>
      </c>
      <c r="C49" s="82" t="s">
        <v>91</v>
      </c>
      <c r="D49" s="83">
        <v>889900</v>
      </c>
      <c r="E49" s="83">
        <v>640579.79</v>
      </c>
      <c r="F49" s="84">
        <f t="shared" si="0"/>
        <v>249320.20999999996</v>
      </c>
    </row>
    <row r="50" spans="1:6" x14ac:dyDescent="0.2">
      <c r="A50" s="80" t="s">
        <v>92</v>
      </c>
      <c r="B50" s="81" t="s">
        <v>31</v>
      </c>
      <c r="C50" s="82" t="s">
        <v>93</v>
      </c>
      <c r="D50" s="83">
        <v>4689800</v>
      </c>
      <c r="E50" s="83">
        <v>925296.36</v>
      </c>
      <c r="F50" s="84">
        <f t="shared" si="0"/>
        <v>3764503.64</v>
      </c>
    </row>
    <row r="51" spans="1:6" ht="51" x14ac:dyDescent="0.2">
      <c r="A51" s="80" t="s">
        <v>94</v>
      </c>
      <c r="B51" s="81" t="s">
        <v>31</v>
      </c>
      <c r="C51" s="82" t="s">
        <v>95</v>
      </c>
      <c r="D51" s="83">
        <v>4689800</v>
      </c>
      <c r="E51" s="83">
        <v>925296.36</v>
      </c>
      <c r="F51" s="84">
        <f t="shared" si="0"/>
        <v>3764503.64</v>
      </c>
    </row>
    <row r="52" spans="1:6" x14ac:dyDescent="0.2">
      <c r="A52" s="80" t="s">
        <v>96</v>
      </c>
      <c r="B52" s="81" t="s">
        <v>31</v>
      </c>
      <c r="C52" s="82" t="s">
        <v>97</v>
      </c>
      <c r="D52" s="83">
        <v>37000</v>
      </c>
      <c r="E52" s="83">
        <v>15710</v>
      </c>
      <c r="F52" s="84">
        <f t="shared" si="0"/>
        <v>21290</v>
      </c>
    </row>
    <row r="53" spans="1:6" ht="51" x14ac:dyDescent="0.2">
      <c r="A53" s="80" t="s">
        <v>98</v>
      </c>
      <c r="B53" s="81" t="s">
        <v>31</v>
      </c>
      <c r="C53" s="82" t="s">
        <v>99</v>
      </c>
      <c r="D53" s="83">
        <v>37000</v>
      </c>
      <c r="E53" s="83">
        <v>15710</v>
      </c>
      <c r="F53" s="84">
        <f t="shared" ref="F53:F84" si="1">IF(OR(D53="-",IF(E53="-",0,E53)&gt;=IF(D53="-",0,D53)),"-",IF(D53="-",0,D53)-IF(E53="-",0,E53))</f>
        <v>21290</v>
      </c>
    </row>
    <row r="54" spans="1:6" ht="89.25" x14ac:dyDescent="0.2">
      <c r="A54" s="80" t="s">
        <v>100</v>
      </c>
      <c r="B54" s="81" t="s">
        <v>31</v>
      </c>
      <c r="C54" s="82" t="s">
        <v>101</v>
      </c>
      <c r="D54" s="83">
        <v>37000</v>
      </c>
      <c r="E54" s="83">
        <v>15710</v>
      </c>
      <c r="F54" s="84">
        <f t="shared" si="1"/>
        <v>21290</v>
      </c>
    </row>
    <row r="55" spans="1:6" ht="165.75" x14ac:dyDescent="0.2">
      <c r="A55" s="85" t="s">
        <v>102</v>
      </c>
      <c r="B55" s="81" t="s">
        <v>31</v>
      </c>
      <c r="C55" s="82" t="s">
        <v>103</v>
      </c>
      <c r="D55" s="83" t="s">
        <v>44</v>
      </c>
      <c r="E55" s="83">
        <v>15710</v>
      </c>
      <c r="F55" s="84" t="str">
        <f t="shared" si="1"/>
        <v>-</v>
      </c>
    </row>
    <row r="56" spans="1:6" ht="38.25" x14ac:dyDescent="0.2">
      <c r="A56" s="80" t="s">
        <v>104</v>
      </c>
      <c r="B56" s="81" t="s">
        <v>31</v>
      </c>
      <c r="C56" s="82" t="s">
        <v>105</v>
      </c>
      <c r="D56" s="83">
        <v>161700</v>
      </c>
      <c r="E56" s="83">
        <v>137001.29999999999</v>
      </c>
      <c r="F56" s="84">
        <f t="shared" si="1"/>
        <v>24698.700000000012</v>
      </c>
    </row>
    <row r="57" spans="1:6" ht="102" x14ac:dyDescent="0.2">
      <c r="A57" s="85" t="s">
        <v>106</v>
      </c>
      <c r="B57" s="81" t="s">
        <v>31</v>
      </c>
      <c r="C57" s="82" t="s">
        <v>107</v>
      </c>
      <c r="D57" s="83">
        <v>158600</v>
      </c>
      <c r="E57" s="83">
        <v>134612.07</v>
      </c>
      <c r="F57" s="84">
        <f t="shared" si="1"/>
        <v>23987.929999999993</v>
      </c>
    </row>
    <row r="58" spans="1:6" ht="89.25" x14ac:dyDescent="0.2">
      <c r="A58" s="85" t="s">
        <v>108</v>
      </c>
      <c r="B58" s="81" t="s">
        <v>31</v>
      </c>
      <c r="C58" s="82" t="s">
        <v>109</v>
      </c>
      <c r="D58" s="83">
        <v>8500</v>
      </c>
      <c r="E58" s="83">
        <v>8505.9500000000007</v>
      </c>
      <c r="F58" s="84" t="str">
        <f t="shared" si="1"/>
        <v>-</v>
      </c>
    </row>
    <row r="59" spans="1:6" ht="89.25" x14ac:dyDescent="0.2">
      <c r="A59" s="80" t="s">
        <v>110</v>
      </c>
      <c r="B59" s="81" t="s">
        <v>31</v>
      </c>
      <c r="C59" s="82" t="s">
        <v>111</v>
      </c>
      <c r="D59" s="83">
        <v>8500</v>
      </c>
      <c r="E59" s="83">
        <v>8505.9500000000007</v>
      </c>
      <c r="F59" s="84" t="str">
        <f t="shared" si="1"/>
        <v>-</v>
      </c>
    </row>
    <row r="60" spans="1:6" ht="89.25" x14ac:dyDescent="0.2">
      <c r="A60" s="85" t="s">
        <v>112</v>
      </c>
      <c r="B60" s="81" t="s">
        <v>31</v>
      </c>
      <c r="C60" s="82" t="s">
        <v>113</v>
      </c>
      <c r="D60" s="83">
        <v>150100</v>
      </c>
      <c r="E60" s="83">
        <v>126106.12</v>
      </c>
      <c r="F60" s="84">
        <f t="shared" si="1"/>
        <v>23993.880000000005</v>
      </c>
    </row>
    <row r="61" spans="1:6" ht="76.5" x14ac:dyDescent="0.2">
      <c r="A61" s="80" t="s">
        <v>114</v>
      </c>
      <c r="B61" s="81" t="s">
        <v>31</v>
      </c>
      <c r="C61" s="82" t="s">
        <v>115</v>
      </c>
      <c r="D61" s="83">
        <v>150100</v>
      </c>
      <c r="E61" s="83">
        <v>126106.12</v>
      </c>
      <c r="F61" s="84">
        <f t="shared" si="1"/>
        <v>23993.880000000005</v>
      </c>
    </row>
    <row r="62" spans="1:6" ht="89.25" x14ac:dyDescent="0.2">
      <c r="A62" s="85" t="s">
        <v>116</v>
      </c>
      <c r="B62" s="81" t="s">
        <v>31</v>
      </c>
      <c r="C62" s="82" t="s">
        <v>117</v>
      </c>
      <c r="D62" s="83">
        <v>3100</v>
      </c>
      <c r="E62" s="83">
        <v>2389.23</v>
      </c>
      <c r="F62" s="84">
        <f t="shared" si="1"/>
        <v>710.77</v>
      </c>
    </row>
    <row r="63" spans="1:6" ht="89.25" x14ac:dyDescent="0.2">
      <c r="A63" s="85" t="s">
        <v>118</v>
      </c>
      <c r="B63" s="81" t="s">
        <v>31</v>
      </c>
      <c r="C63" s="82" t="s">
        <v>119</v>
      </c>
      <c r="D63" s="83">
        <v>3100</v>
      </c>
      <c r="E63" s="83">
        <v>2389.23</v>
      </c>
      <c r="F63" s="84">
        <f t="shared" si="1"/>
        <v>710.77</v>
      </c>
    </row>
    <row r="64" spans="1:6" ht="89.25" x14ac:dyDescent="0.2">
      <c r="A64" s="80" t="s">
        <v>120</v>
      </c>
      <c r="B64" s="81" t="s">
        <v>31</v>
      </c>
      <c r="C64" s="82" t="s">
        <v>121</v>
      </c>
      <c r="D64" s="83">
        <v>3100</v>
      </c>
      <c r="E64" s="83">
        <v>2389.23</v>
      </c>
      <c r="F64" s="84">
        <f t="shared" si="1"/>
        <v>710.77</v>
      </c>
    </row>
    <row r="65" spans="1:6" ht="25.5" x14ac:dyDescent="0.2">
      <c r="A65" s="80" t="s">
        <v>122</v>
      </c>
      <c r="B65" s="81" t="s">
        <v>31</v>
      </c>
      <c r="C65" s="82" t="s">
        <v>123</v>
      </c>
      <c r="D65" s="83">
        <v>2800</v>
      </c>
      <c r="E65" s="83">
        <v>2870.38</v>
      </c>
      <c r="F65" s="84" t="str">
        <f t="shared" si="1"/>
        <v>-</v>
      </c>
    </row>
    <row r="66" spans="1:6" x14ac:dyDescent="0.2">
      <c r="A66" s="80" t="s">
        <v>124</v>
      </c>
      <c r="B66" s="81" t="s">
        <v>31</v>
      </c>
      <c r="C66" s="82" t="s">
        <v>125</v>
      </c>
      <c r="D66" s="83">
        <v>2800</v>
      </c>
      <c r="E66" s="83">
        <v>2870.38</v>
      </c>
      <c r="F66" s="84" t="str">
        <f t="shared" si="1"/>
        <v>-</v>
      </c>
    </row>
    <row r="67" spans="1:6" ht="25.5" x14ac:dyDescent="0.2">
      <c r="A67" s="80" t="s">
        <v>126</v>
      </c>
      <c r="B67" s="81" t="s">
        <v>31</v>
      </c>
      <c r="C67" s="82" t="s">
        <v>127</v>
      </c>
      <c r="D67" s="83">
        <v>2800</v>
      </c>
      <c r="E67" s="83">
        <v>2870.38</v>
      </c>
      <c r="F67" s="84" t="str">
        <f t="shared" si="1"/>
        <v>-</v>
      </c>
    </row>
    <row r="68" spans="1:6" ht="25.5" x14ac:dyDescent="0.2">
      <c r="A68" s="80" t="s">
        <v>128</v>
      </c>
      <c r="B68" s="81" t="s">
        <v>31</v>
      </c>
      <c r="C68" s="82" t="s">
        <v>129</v>
      </c>
      <c r="D68" s="83">
        <v>2800</v>
      </c>
      <c r="E68" s="83">
        <v>2870.38</v>
      </c>
      <c r="F68" s="84" t="str">
        <f t="shared" si="1"/>
        <v>-</v>
      </c>
    </row>
    <row r="69" spans="1:6" ht="25.5" x14ac:dyDescent="0.2">
      <c r="A69" s="80" t="s">
        <v>130</v>
      </c>
      <c r="B69" s="81" t="s">
        <v>31</v>
      </c>
      <c r="C69" s="82" t="s">
        <v>131</v>
      </c>
      <c r="D69" s="83">
        <v>2933800</v>
      </c>
      <c r="E69" s="83">
        <v>7233392.2800000003</v>
      </c>
      <c r="F69" s="84" t="str">
        <f t="shared" si="1"/>
        <v>-</v>
      </c>
    </row>
    <row r="70" spans="1:6" ht="38.25" x14ac:dyDescent="0.2">
      <c r="A70" s="80" t="s">
        <v>132</v>
      </c>
      <c r="B70" s="81" t="s">
        <v>31</v>
      </c>
      <c r="C70" s="82" t="s">
        <v>133</v>
      </c>
      <c r="D70" s="83">
        <v>2933800</v>
      </c>
      <c r="E70" s="83">
        <v>7233392.2800000003</v>
      </c>
      <c r="F70" s="84" t="str">
        <f t="shared" si="1"/>
        <v>-</v>
      </c>
    </row>
    <row r="71" spans="1:6" ht="63.75" x14ac:dyDescent="0.2">
      <c r="A71" s="80" t="s">
        <v>134</v>
      </c>
      <c r="B71" s="81" t="s">
        <v>31</v>
      </c>
      <c r="C71" s="82" t="s">
        <v>135</v>
      </c>
      <c r="D71" s="83">
        <v>2933800</v>
      </c>
      <c r="E71" s="83">
        <v>7233392.2800000003</v>
      </c>
      <c r="F71" s="84" t="str">
        <f t="shared" si="1"/>
        <v>-</v>
      </c>
    </row>
    <row r="72" spans="1:6" ht="63.75" x14ac:dyDescent="0.2">
      <c r="A72" s="80" t="s">
        <v>136</v>
      </c>
      <c r="B72" s="81" t="s">
        <v>31</v>
      </c>
      <c r="C72" s="82" t="s">
        <v>137</v>
      </c>
      <c r="D72" s="83">
        <v>2933800</v>
      </c>
      <c r="E72" s="83">
        <v>7233392.2800000003</v>
      </c>
      <c r="F72" s="84" t="str">
        <f t="shared" si="1"/>
        <v>-</v>
      </c>
    </row>
    <row r="73" spans="1:6" x14ac:dyDescent="0.2">
      <c r="A73" s="80" t="s">
        <v>138</v>
      </c>
      <c r="B73" s="81" t="s">
        <v>31</v>
      </c>
      <c r="C73" s="82" t="s">
        <v>139</v>
      </c>
      <c r="D73" s="83" t="s">
        <v>44</v>
      </c>
      <c r="E73" s="83">
        <v>300</v>
      </c>
      <c r="F73" s="84" t="str">
        <f t="shared" si="1"/>
        <v>-</v>
      </c>
    </row>
    <row r="74" spans="1:6" ht="38.25" x14ac:dyDescent="0.2">
      <c r="A74" s="80" t="s">
        <v>140</v>
      </c>
      <c r="B74" s="81" t="s">
        <v>31</v>
      </c>
      <c r="C74" s="82" t="s">
        <v>141</v>
      </c>
      <c r="D74" s="83" t="s">
        <v>44</v>
      </c>
      <c r="E74" s="83">
        <v>300</v>
      </c>
      <c r="F74" s="84" t="str">
        <f t="shared" si="1"/>
        <v>-</v>
      </c>
    </row>
    <row r="75" spans="1:6" ht="51" x14ac:dyDescent="0.2">
      <c r="A75" s="80" t="s">
        <v>142</v>
      </c>
      <c r="B75" s="81" t="s">
        <v>31</v>
      </c>
      <c r="C75" s="82" t="s">
        <v>143</v>
      </c>
      <c r="D75" s="83" t="s">
        <v>44</v>
      </c>
      <c r="E75" s="83">
        <v>300</v>
      </c>
      <c r="F75" s="84" t="str">
        <f t="shared" si="1"/>
        <v>-</v>
      </c>
    </row>
    <row r="76" spans="1:6" x14ac:dyDescent="0.2">
      <c r="A76" s="80" t="s">
        <v>144</v>
      </c>
      <c r="B76" s="81" t="s">
        <v>31</v>
      </c>
      <c r="C76" s="82" t="s">
        <v>145</v>
      </c>
      <c r="D76" s="83">
        <v>272000</v>
      </c>
      <c r="E76" s="83">
        <v>272000</v>
      </c>
      <c r="F76" s="84" t="str">
        <f t="shared" si="1"/>
        <v>-</v>
      </c>
    </row>
    <row r="77" spans="1:6" x14ac:dyDescent="0.2">
      <c r="A77" s="80" t="s">
        <v>146</v>
      </c>
      <c r="B77" s="81" t="s">
        <v>31</v>
      </c>
      <c r="C77" s="82" t="s">
        <v>147</v>
      </c>
      <c r="D77" s="83">
        <v>272000</v>
      </c>
      <c r="E77" s="83">
        <v>272000</v>
      </c>
      <c r="F77" s="84" t="str">
        <f t="shared" si="1"/>
        <v>-</v>
      </c>
    </row>
    <row r="78" spans="1:6" ht="25.5" x14ac:dyDescent="0.2">
      <c r="A78" s="80" t="s">
        <v>148</v>
      </c>
      <c r="B78" s="81" t="s">
        <v>31</v>
      </c>
      <c r="C78" s="82" t="s">
        <v>149</v>
      </c>
      <c r="D78" s="83">
        <v>272000</v>
      </c>
      <c r="E78" s="83">
        <v>272000</v>
      </c>
      <c r="F78" s="84" t="str">
        <f t="shared" si="1"/>
        <v>-</v>
      </c>
    </row>
    <row r="79" spans="1:6" x14ac:dyDescent="0.2">
      <c r="A79" s="80" t="s">
        <v>150</v>
      </c>
      <c r="B79" s="81" t="s">
        <v>31</v>
      </c>
      <c r="C79" s="82" t="s">
        <v>151</v>
      </c>
      <c r="D79" s="83">
        <v>12177700</v>
      </c>
      <c r="E79" s="83">
        <v>5423128.75</v>
      </c>
      <c r="F79" s="84">
        <f t="shared" si="1"/>
        <v>6754571.25</v>
      </c>
    </row>
    <row r="80" spans="1:6" ht="38.25" x14ac:dyDescent="0.2">
      <c r="A80" s="80" t="s">
        <v>152</v>
      </c>
      <c r="B80" s="81" t="s">
        <v>31</v>
      </c>
      <c r="C80" s="82" t="s">
        <v>153</v>
      </c>
      <c r="D80" s="83">
        <v>12152700</v>
      </c>
      <c r="E80" s="83">
        <v>5398128.75</v>
      </c>
      <c r="F80" s="84">
        <f t="shared" si="1"/>
        <v>6754571.25</v>
      </c>
    </row>
    <row r="81" spans="1:6" ht="25.5" x14ac:dyDescent="0.2">
      <c r="A81" s="80" t="s">
        <v>154</v>
      </c>
      <c r="B81" s="81" t="s">
        <v>31</v>
      </c>
      <c r="C81" s="82" t="s">
        <v>155</v>
      </c>
      <c r="D81" s="83">
        <v>6324500</v>
      </c>
      <c r="E81" s="83">
        <v>4746700</v>
      </c>
      <c r="F81" s="84">
        <f t="shared" si="1"/>
        <v>1577800</v>
      </c>
    </row>
    <row r="82" spans="1:6" ht="25.5" x14ac:dyDescent="0.2">
      <c r="A82" s="80" t="s">
        <v>156</v>
      </c>
      <c r="B82" s="81" t="s">
        <v>31</v>
      </c>
      <c r="C82" s="82" t="s">
        <v>157</v>
      </c>
      <c r="D82" s="83">
        <v>6311800</v>
      </c>
      <c r="E82" s="83">
        <v>4734000</v>
      </c>
      <c r="F82" s="84">
        <f t="shared" si="1"/>
        <v>1577800</v>
      </c>
    </row>
    <row r="83" spans="1:6" ht="25.5" x14ac:dyDescent="0.2">
      <c r="A83" s="80" t="s">
        <v>158</v>
      </c>
      <c r="B83" s="81" t="s">
        <v>31</v>
      </c>
      <c r="C83" s="82" t="s">
        <v>159</v>
      </c>
      <c r="D83" s="83">
        <v>6311800</v>
      </c>
      <c r="E83" s="83">
        <v>4734000</v>
      </c>
      <c r="F83" s="84">
        <f t="shared" si="1"/>
        <v>1577800</v>
      </c>
    </row>
    <row r="84" spans="1:6" ht="25.5" x14ac:dyDescent="0.2">
      <c r="A84" s="80" t="s">
        <v>160</v>
      </c>
      <c r="B84" s="81" t="s">
        <v>31</v>
      </c>
      <c r="C84" s="82" t="s">
        <v>161</v>
      </c>
      <c r="D84" s="83">
        <v>12700</v>
      </c>
      <c r="E84" s="83">
        <v>12700</v>
      </c>
      <c r="F84" s="84" t="str">
        <f t="shared" si="1"/>
        <v>-</v>
      </c>
    </row>
    <row r="85" spans="1:6" ht="38.25" x14ac:dyDescent="0.2">
      <c r="A85" s="80" t="s">
        <v>162</v>
      </c>
      <c r="B85" s="81" t="s">
        <v>31</v>
      </c>
      <c r="C85" s="82" t="s">
        <v>163</v>
      </c>
      <c r="D85" s="83">
        <v>12700</v>
      </c>
      <c r="E85" s="83">
        <v>12700</v>
      </c>
      <c r="F85" s="84" t="str">
        <f t="shared" ref="F85:F98" si="2">IF(OR(D85="-",IF(E85="-",0,E85)&gt;=IF(D85="-",0,D85)),"-",IF(D85="-",0,D85)-IF(E85="-",0,E85))</f>
        <v>-</v>
      </c>
    </row>
    <row r="86" spans="1:6" ht="25.5" x14ac:dyDescent="0.2">
      <c r="A86" s="80" t="s">
        <v>164</v>
      </c>
      <c r="B86" s="81" t="s">
        <v>31</v>
      </c>
      <c r="C86" s="82" t="s">
        <v>165</v>
      </c>
      <c r="D86" s="83">
        <v>255600</v>
      </c>
      <c r="E86" s="83">
        <v>151428.75</v>
      </c>
      <c r="F86" s="84">
        <f t="shared" si="2"/>
        <v>104171.25</v>
      </c>
    </row>
    <row r="87" spans="1:6" ht="38.25" x14ac:dyDescent="0.2">
      <c r="A87" s="80" t="s">
        <v>166</v>
      </c>
      <c r="B87" s="81" t="s">
        <v>31</v>
      </c>
      <c r="C87" s="82" t="s">
        <v>167</v>
      </c>
      <c r="D87" s="83">
        <v>200</v>
      </c>
      <c r="E87" s="83">
        <v>200</v>
      </c>
      <c r="F87" s="84" t="str">
        <f t="shared" si="2"/>
        <v>-</v>
      </c>
    </row>
    <row r="88" spans="1:6" ht="38.25" x14ac:dyDescent="0.2">
      <c r="A88" s="80" t="s">
        <v>168</v>
      </c>
      <c r="B88" s="81" t="s">
        <v>31</v>
      </c>
      <c r="C88" s="82" t="s">
        <v>169</v>
      </c>
      <c r="D88" s="83">
        <v>200</v>
      </c>
      <c r="E88" s="83">
        <v>200</v>
      </c>
      <c r="F88" s="84" t="str">
        <f t="shared" si="2"/>
        <v>-</v>
      </c>
    </row>
    <row r="89" spans="1:6" ht="38.25" x14ac:dyDescent="0.2">
      <c r="A89" s="80" t="s">
        <v>170</v>
      </c>
      <c r="B89" s="81" t="s">
        <v>31</v>
      </c>
      <c r="C89" s="82" t="s">
        <v>171</v>
      </c>
      <c r="D89" s="83">
        <v>255400</v>
      </c>
      <c r="E89" s="83">
        <v>151228.75</v>
      </c>
      <c r="F89" s="84">
        <f t="shared" si="2"/>
        <v>104171.25</v>
      </c>
    </row>
    <row r="90" spans="1:6" ht="51" x14ac:dyDescent="0.2">
      <c r="A90" s="80" t="s">
        <v>172</v>
      </c>
      <c r="B90" s="81" t="s">
        <v>31</v>
      </c>
      <c r="C90" s="82" t="s">
        <v>173</v>
      </c>
      <c r="D90" s="83">
        <v>255400</v>
      </c>
      <c r="E90" s="83">
        <v>151228.75</v>
      </c>
      <c r="F90" s="84">
        <f t="shared" si="2"/>
        <v>104171.25</v>
      </c>
    </row>
    <row r="91" spans="1:6" x14ac:dyDescent="0.2">
      <c r="A91" s="80" t="s">
        <v>174</v>
      </c>
      <c r="B91" s="81" t="s">
        <v>31</v>
      </c>
      <c r="C91" s="82" t="s">
        <v>175</v>
      </c>
      <c r="D91" s="83">
        <v>5572600</v>
      </c>
      <c r="E91" s="83">
        <v>500000</v>
      </c>
      <c r="F91" s="84">
        <f t="shared" si="2"/>
        <v>5072600</v>
      </c>
    </row>
    <row r="92" spans="1:6" ht="63.75" x14ac:dyDescent="0.2">
      <c r="A92" s="80" t="s">
        <v>176</v>
      </c>
      <c r="B92" s="81" t="s">
        <v>31</v>
      </c>
      <c r="C92" s="82" t="s">
        <v>177</v>
      </c>
      <c r="D92" s="83">
        <v>500000</v>
      </c>
      <c r="E92" s="83">
        <v>500000</v>
      </c>
      <c r="F92" s="84" t="str">
        <f t="shared" si="2"/>
        <v>-</v>
      </c>
    </row>
    <row r="93" spans="1:6" ht="76.5" x14ac:dyDescent="0.2">
      <c r="A93" s="80" t="s">
        <v>178</v>
      </c>
      <c r="B93" s="81" t="s">
        <v>31</v>
      </c>
      <c r="C93" s="82" t="s">
        <v>179</v>
      </c>
      <c r="D93" s="83">
        <v>500000</v>
      </c>
      <c r="E93" s="83">
        <v>500000</v>
      </c>
      <c r="F93" s="84" t="str">
        <f t="shared" si="2"/>
        <v>-</v>
      </c>
    </row>
    <row r="94" spans="1:6" ht="25.5" x14ac:dyDescent="0.2">
      <c r="A94" s="80" t="s">
        <v>180</v>
      </c>
      <c r="B94" s="81" t="s">
        <v>31</v>
      </c>
      <c r="C94" s="82" t="s">
        <v>181</v>
      </c>
      <c r="D94" s="83">
        <v>5072600</v>
      </c>
      <c r="E94" s="83" t="s">
        <v>44</v>
      </c>
      <c r="F94" s="84">
        <f t="shared" si="2"/>
        <v>5072600</v>
      </c>
    </row>
    <row r="95" spans="1:6" ht="25.5" x14ac:dyDescent="0.2">
      <c r="A95" s="80" t="s">
        <v>182</v>
      </c>
      <c r="B95" s="81" t="s">
        <v>31</v>
      </c>
      <c r="C95" s="82" t="s">
        <v>183</v>
      </c>
      <c r="D95" s="83">
        <v>5072600</v>
      </c>
      <c r="E95" s="83" t="s">
        <v>44</v>
      </c>
      <c r="F95" s="84">
        <f t="shared" si="2"/>
        <v>5072600</v>
      </c>
    </row>
    <row r="96" spans="1:6" x14ac:dyDescent="0.2">
      <c r="A96" s="80" t="s">
        <v>184</v>
      </c>
      <c r="B96" s="81" t="s">
        <v>31</v>
      </c>
      <c r="C96" s="82" t="s">
        <v>185</v>
      </c>
      <c r="D96" s="83">
        <v>25000</v>
      </c>
      <c r="E96" s="83">
        <v>25000</v>
      </c>
      <c r="F96" s="84" t="str">
        <f t="shared" si="2"/>
        <v>-</v>
      </c>
    </row>
    <row r="97" spans="1:6" ht="25.5" x14ac:dyDescent="0.2">
      <c r="A97" s="80" t="s">
        <v>186</v>
      </c>
      <c r="B97" s="81" t="s">
        <v>31</v>
      </c>
      <c r="C97" s="82" t="s">
        <v>187</v>
      </c>
      <c r="D97" s="83">
        <v>25000</v>
      </c>
      <c r="E97" s="83">
        <v>25000</v>
      </c>
      <c r="F97" s="84" t="str">
        <f t="shared" si="2"/>
        <v>-</v>
      </c>
    </row>
    <row r="98" spans="1:6" ht="25.5" x14ac:dyDescent="0.2">
      <c r="A98" s="80" t="s">
        <v>186</v>
      </c>
      <c r="B98" s="81" t="s">
        <v>31</v>
      </c>
      <c r="C98" s="82" t="s">
        <v>188</v>
      </c>
      <c r="D98" s="83">
        <v>25000</v>
      </c>
      <c r="E98" s="83">
        <v>25000</v>
      </c>
      <c r="F98" s="84" t="str">
        <f t="shared" si="2"/>
        <v>-</v>
      </c>
    </row>
    <row r="99" spans="1:6" ht="12.75" customHeight="1" x14ac:dyDescent="0.2">
      <c r="A99" s="27"/>
      <c r="B99" s="28"/>
      <c r="C99" s="28"/>
      <c r="D99" s="29"/>
      <c r="E99" s="29"/>
      <c r="F99" s="29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10"/>
  <sheetViews>
    <sheetView showGridLines="0" topLeftCell="A147" workbookViewId="0">
      <selection activeCell="I20" sqref="I20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21" t="s">
        <v>189</v>
      </c>
      <c r="B2" s="121"/>
      <c r="C2" s="121"/>
      <c r="D2" s="121"/>
      <c r="E2" s="1"/>
      <c r="F2" s="14" t="s">
        <v>190</v>
      </c>
    </row>
    <row r="3" spans="1:6" ht="13.5" customHeight="1" x14ac:dyDescent="0.2">
      <c r="A3" s="5"/>
      <c r="B3" s="5"/>
      <c r="C3" s="30"/>
      <c r="D3" s="10"/>
      <c r="E3" s="10"/>
      <c r="F3" s="10"/>
    </row>
    <row r="4" spans="1:6" ht="10.15" customHeight="1" x14ac:dyDescent="0.2">
      <c r="A4" s="128" t="s">
        <v>21</v>
      </c>
      <c r="B4" s="109" t="s">
        <v>22</v>
      </c>
      <c r="C4" s="126" t="s">
        <v>191</v>
      </c>
      <c r="D4" s="112" t="s">
        <v>24</v>
      </c>
      <c r="E4" s="131" t="s">
        <v>25</v>
      </c>
      <c r="F4" s="118" t="s">
        <v>26</v>
      </c>
    </row>
    <row r="5" spans="1:6" ht="5.45" customHeight="1" x14ac:dyDescent="0.2">
      <c r="A5" s="129"/>
      <c r="B5" s="110"/>
      <c r="C5" s="127"/>
      <c r="D5" s="113"/>
      <c r="E5" s="132"/>
      <c r="F5" s="119"/>
    </row>
    <row r="6" spans="1:6" ht="9.6" customHeight="1" x14ac:dyDescent="0.2">
      <c r="A6" s="129"/>
      <c r="B6" s="110"/>
      <c r="C6" s="127"/>
      <c r="D6" s="113"/>
      <c r="E6" s="132"/>
      <c r="F6" s="119"/>
    </row>
    <row r="7" spans="1:6" ht="6" customHeight="1" x14ac:dyDescent="0.2">
      <c r="A7" s="129"/>
      <c r="B7" s="110"/>
      <c r="C7" s="127"/>
      <c r="D7" s="113"/>
      <c r="E7" s="132"/>
      <c r="F7" s="119"/>
    </row>
    <row r="8" spans="1:6" ht="6.6" customHeight="1" x14ac:dyDescent="0.2">
      <c r="A8" s="129"/>
      <c r="B8" s="110"/>
      <c r="C8" s="127"/>
      <c r="D8" s="113"/>
      <c r="E8" s="132"/>
      <c r="F8" s="119"/>
    </row>
    <row r="9" spans="1:6" ht="10.9" customHeight="1" x14ac:dyDescent="0.2">
      <c r="A9" s="129"/>
      <c r="B9" s="110"/>
      <c r="C9" s="127"/>
      <c r="D9" s="113"/>
      <c r="E9" s="132"/>
      <c r="F9" s="119"/>
    </row>
    <row r="10" spans="1:6" ht="4.1500000000000004" hidden="1" customHeight="1" x14ac:dyDescent="0.2">
      <c r="A10" s="129"/>
      <c r="B10" s="110"/>
      <c r="C10" s="86"/>
      <c r="D10" s="113"/>
      <c r="E10" s="87"/>
      <c r="F10" s="88"/>
    </row>
    <row r="11" spans="1:6" ht="13.15" hidden="1" customHeight="1" x14ac:dyDescent="0.2">
      <c r="A11" s="130"/>
      <c r="B11" s="111"/>
      <c r="C11" s="89"/>
      <c r="D11" s="114"/>
      <c r="E11" s="90"/>
      <c r="F11" s="91"/>
    </row>
    <row r="12" spans="1:6" ht="13.5" customHeight="1" x14ac:dyDescent="0.2">
      <c r="A12" s="64">
        <v>1</v>
      </c>
      <c r="B12" s="65">
        <v>2</v>
      </c>
      <c r="C12" s="66">
        <v>3</v>
      </c>
      <c r="D12" s="67" t="s">
        <v>27</v>
      </c>
      <c r="E12" s="92" t="s">
        <v>28</v>
      </c>
      <c r="F12" s="69" t="s">
        <v>29</v>
      </c>
    </row>
    <row r="13" spans="1:6" x14ac:dyDescent="0.2">
      <c r="A13" s="93" t="s">
        <v>192</v>
      </c>
      <c r="B13" s="94" t="s">
        <v>193</v>
      </c>
      <c r="C13" s="95" t="s">
        <v>194</v>
      </c>
      <c r="D13" s="96">
        <v>24474900</v>
      </c>
      <c r="E13" s="97">
        <v>11135170.67</v>
      </c>
      <c r="F13" s="98">
        <f>IF(OR(D13="-",IF(E13="-",0,E13)&gt;=IF(D13="-",0,D13)),"-",IF(D13="-",0,D13)-IF(E13="-",0,E13))</f>
        <v>13339729.33</v>
      </c>
    </row>
    <row r="14" spans="1:6" x14ac:dyDescent="0.2">
      <c r="A14" s="99" t="s">
        <v>33</v>
      </c>
      <c r="B14" s="35"/>
      <c r="C14" s="36"/>
      <c r="D14" s="37"/>
      <c r="E14" s="38"/>
      <c r="F14" s="39"/>
    </row>
    <row r="15" spans="1:6" ht="25.5" x14ac:dyDescent="0.2">
      <c r="A15" s="70" t="s">
        <v>14</v>
      </c>
      <c r="B15" s="100" t="s">
        <v>193</v>
      </c>
      <c r="C15" s="72" t="s">
        <v>195</v>
      </c>
      <c r="D15" s="73">
        <v>24474900</v>
      </c>
      <c r="E15" s="101">
        <v>11135170.67</v>
      </c>
      <c r="F15" s="102">
        <f t="shared" ref="F15:F46" si="0">IF(OR(D15="-",IF(E15="-",0,E15)&gt;=IF(D15="-",0,D15)),"-",IF(D15="-",0,D15)-IF(E15="-",0,E15))</f>
        <v>13339729.33</v>
      </c>
    </row>
    <row r="16" spans="1:6" x14ac:dyDescent="0.2">
      <c r="A16" s="70" t="s">
        <v>196</v>
      </c>
      <c r="B16" s="100" t="s">
        <v>193</v>
      </c>
      <c r="C16" s="72" t="s">
        <v>197</v>
      </c>
      <c r="D16" s="73">
        <v>10560700</v>
      </c>
      <c r="E16" s="101">
        <v>5066348.59</v>
      </c>
      <c r="F16" s="102">
        <f t="shared" si="0"/>
        <v>5494351.4100000001</v>
      </c>
    </row>
    <row r="17" spans="1:6" ht="51" x14ac:dyDescent="0.2">
      <c r="A17" s="70" t="s">
        <v>198</v>
      </c>
      <c r="B17" s="100" t="s">
        <v>193</v>
      </c>
      <c r="C17" s="72" t="s">
        <v>199</v>
      </c>
      <c r="D17" s="73">
        <v>10123100</v>
      </c>
      <c r="E17" s="101">
        <v>4830139.93</v>
      </c>
      <c r="F17" s="102">
        <f t="shared" si="0"/>
        <v>5292960.07</v>
      </c>
    </row>
    <row r="18" spans="1:6" ht="25.5" x14ac:dyDescent="0.2">
      <c r="A18" s="70" t="s">
        <v>200</v>
      </c>
      <c r="B18" s="100" t="s">
        <v>193</v>
      </c>
      <c r="C18" s="72" t="s">
        <v>201</v>
      </c>
      <c r="D18" s="73">
        <v>10000</v>
      </c>
      <c r="E18" s="101" t="s">
        <v>44</v>
      </c>
      <c r="F18" s="102">
        <f t="shared" si="0"/>
        <v>10000</v>
      </c>
    </row>
    <row r="19" spans="1:6" ht="38.25" x14ac:dyDescent="0.2">
      <c r="A19" s="70" t="s">
        <v>202</v>
      </c>
      <c r="B19" s="100" t="s">
        <v>193</v>
      </c>
      <c r="C19" s="72" t="s">
        <v>203</v>
      </c>
      <c r="D19" s="73">
        <v>10000</v>
      </c>
      <c r="E19" s="101" t="s">
        <v>44</v>
      </c>
      <c r="F19" s="102">
        <f t="shared" si="0"/>
        <v>10000</v>
      </c>
    </row>
    <row r="20" spans="1:6" ht="132.75" customHeight="1" x14ac:dyDescent="0.2">
      <c r="A20" s="103" t="s">
        <v>204</v>
      </c>
      <c r="B20" s="100" t="s">
        <v>193</v>
      </c>
      <c r="C20" s="72" t="s">
        <v>205</v>
      </c>
      <c r="D20" s="73">
        <v>10000</v>
      </c>
      <c r="E20" s="101" t="s">
        <v>44</v>
      </c>
      <c r="F20" s="102">
        <f t="shared" si="0"/>
        <v>10000</v>
      </c>
    </row>
    <row r="21" spans="1:6" ht="38.25" x14ac:dyDescent="0.2">
      <c r="A21" s="70" t="s">
        <v>206</v>
      </c>
      <c r="B21" s="100" t="s">
        <v>193</v>
      </c>
      <c r="C21" s="72" t="s">
        <v>207</v>
      </c>
      <c r="D21" s="73">
        <v>10000</v>
      </c>
      <c r="E21" s="101" t="s">
        <v>44</v>
      </c>
      <c r="F21" s="102">
        <f t="shared" si="0"/>
        <v>10000</v>
      </c>
    </row>
    <row r="22" spans="1:6" ht="38.25" x14ac:dyDescent="0.2">
      <c r="A22" s="70" t="s">
        <v>208</v>
      </c>
      <c r="B22" s="100" t="s">
        <v>193</v>
      </c>
      <c r="C22" s="72" t="s">
        <v>209</v>
      </c>
      <c r="D22" s="73">
        <v>10000</v>
      </c>
      <c r="E22" s="101" t="s">
        <v>44</v>
      </c>
      <c r="F22" s="102">
        <f t="shared" si="0"/>
        <v>10000</v>
      </c>
    </row>
    <row r="23" spans="1:6" ht="51" x14ac:dyDescent="0.2">
      <c r="A23" s="70" t="s">
        <v>210</v>
      </c>
      <c r="B23" s="100" t="s">
        <v>193</v>
      </c>
      <c r="C23" s="72" t="s">
        <v>211</v>
      </c>
      <c r="D23" s="73">
        <v>10076500</v>
      </c>
      <c r="E23" s="101">
        <v>4808237.93</v>
      </c>
      <c r="F23" s="102">
        <f t="shared" si="0"/>
        <v>5268262.07</v>
      </c>
    </row>
    <row r="24" spans="1:6" ht="38.25" x14ac:dyDescent="0.2">
      <c r="A24" s="70" t="s">
        <v>212</v>
      </c>
      <c r="B24" s="100" t="s">
        <v>193</v>
      </c>
      <c r="C24" s="72" t="s">
        <v>213</v>
      </c>
      <c r="D24" s="73">
        <v>10076500</v>
      </c>
      <c r="E24" s="101">
        <v>4808237.93</v>
      </c>
      <c r="F24" s="102">
        <f t="shared" si="0"/>
        <v>5268262.07</v>
      </c>
    </row>
    <row r="25" spans="1:6" ht="102" x14ac:dyDescent="0.2">
      <c r="A25" s="103" t="s">
        <v>214</v>
      </c>
      <c r="B25" s="100" t="s">
        <v>193</v>
      </c>
      <c r="C25" s="72" t="s">
        <v>215</v>
      </c>
      <c r="D25" s="73">
        <v>6230400</v>
      </c>
      <c r="E25" s="101">
        <v>3877454.92</v>
      </c>
      <c r="F25" s="102">
        <f t="shared" si="0"/>
        <v>2352945.08</v>
      </c>
    </row>
    <row r="26" spans="1:6" ht="25.5" x14ac:dyDescent="0.2">
      <c r="A26" s="70" t="s">
        <v>216</v>
      </c>
      <c r="B26" s="100" t="s">
        <v>193</v>
      </c>
      <c r="C26" s="72" t="s">
        <v>217</v>
      </c>
      <c r="D26" s="73">
        <v>6230400</v>
      </c>
      <c r="E26" s="101">
        <v>3877454.92</v>
      </c>
      <c r="F26" s="102">
        <f t="shared" si="0"/>
        <v>2352945.08</v>
      </c>
    </row>
    <row r="27" spans="1:6" ht="25.5" x14ac:dyDescent="0.2">
      <c r="A27" s="70" t="s">
        <v>218</v>
      </c>
      <c r="B27" s="100" t="s">
        <v>193</v>
      </c>
      <c r="C27" s="72" t="s">
        <v>219</v>
      </c>
      <c r="D27" s="73">
        <v>4432600</v>
      </c>
      <c r="E27" s="101">
        <v>2865633.29</v>
      </c>
      <c r="F27" s="102">
        <f t="shared" si="0"/>
        <v>1566966.71</v>
      </c>
    </row>
    <row r="28" spans="1:6" ht="38.25" x14ac:dyDescent="0.2">
      <c r="A28" s="70" t="s">
        <v>220</v>
      </c>
      <c r="B28" s="100" t="s">
        <v>193</v>
      </c>
      <c r="C28" s="72" t="s">
        <v>221</v>
      </c>
      <c r="D28" s="73">
        <v>352700</v>
      </c>
      <c r="E28" s="101">
        <v>153331.20000000001</v>
      </c>
      <c r="F28" s="102">
        <f t="shared" si="0"/>
        <v>199368.8</v>
      </c>
    </row>
    <row r="29" spans="1:6" ht="51" x14ac:dyDescent="0.2">
      <c r="A29" s="70" t="s">
        <v>222</v>
      </c>
      <c r="B29" s="100" t="s">
        <v>193</v>
      </c>
      <c r="C29" s="72" t="s">
        <v>223</v>
      </c>
      <c r="D29" s="73">
        <v>1445100</v>
      </c>
      <c r="E29" s="101">
        <v>858490.43</v>
      </c>
      <c r="F29" s="102">
        <f t="shared" si="0"/>
        <v>586609.56999999995</v>
      </c>
    </row>
    <row r="30" spans="1:6" ht="89.25" x14ac:dyDescent="0.2">
      <c r="A30" s="103" t="s">
        <v>224</v>
      </c>
      <c r="B30" s="100" t="s">
        <v>193</v>
      </c>
      <c r="C30" s="72" t="s">
        <v>225</v>
      </c>
      <c r="D30" s="73">
        <v>1848500</v>
      </c>
      <c r="E30" s="101">
        <v>930783.01</v>
      </c>
      <c r="F30" s="102">
        <f t="shared" si="0"/>
        <v>917716.99</v>
      </c>
    </row>
    <row r="31" spans="1:6" ht="38.25" x14ac:dyDescent="0.2">
      <c r="A31" s="70" t="s">
        <v>206</v>
      </c>
      <c r="B31" s="100" t="s">
        <v>193</v>
      </c>
      <c r="C31" s="72" t="s">
        <v>226</v>
      </c>
      <c r="D31" s="73">
        <v>1848500</v>
      </c>
      <c r="E31" s="101">
        <v>930783.01</v>
      </c>
      <c r="F31" s="102">
        <f t="shared" si="0"/>
        <v>917716.99</v>
      </c>
    </row>
    <row r="32" spans="1:6" ht="38.25" x14ac:dyDescent="0.2">
      <c r="A32" s="70" t="s">
        <v>208</v>
      </c>
      <c r="B32" s="100" t="s">
        <v>193</v>
      </c>
      <c r="C32" s="72" t="s">
        <v>227</v>
      </c>
      <c r="D32" s="73">
        <v>1676600</v>
      </c>
      <c r="E32" s="101">
        <v>791427.86</v>
      </c>
      <c r="F32" s="102">
        <f t="shared" si="0"/>
        <v>885172.14</v>
      </c>
    </row>
    <row r="33" spans="1:6" x14ac:dyDescent="0.2">
      <c r="A33" s="70" t="s">
        <v>228</v>
      </c>
      <c r="B33" s="100" t="s">
        <v>193</v>
      </c>
      <c r="C33" s="72" t="s">
        <v>229</v>
      </c>
      <c r="D33" s="73">
        <v>171900</v>
      </c>
      <c r="E33" s="101">
        <v>139355.15</v>
      </c>
      <c r="F33" s="102">
        <f t="shared" si="0"/>
        <v>32544.850000000006</v>
      </c>
    </row>
    <row r="34" spans="1:6" ht="89.25" x14ac:dyDescent="0.2">
      <c r="A34" s="103" t="s">
        <v>230</v>
      </c>
      <c r="B34" s="100" t="s">
        <v>193</v>
      </c>
      <c r="C34" s="72" t="s">
        <v>231</v>
      </c>
      <c r="D34" s="73">
        <v>35000</v>
      </c>
      <c r="E34" s="101" t="s">
        <v>44</v>
      </c>
      <c r="F34" s="102">
        <f t="shared" si="0"/>
        <v>35000</v>
      </c>
    </row>
    <row r="35" spans="1:6" ht="38.25" x14ac:dyDescent="0.2">
      <c r="A35" s="70" t="s">
        <v>206</v>
      </c>
      <c r="B35" s="100" t="s">
        <v>193</v>
      </c>
      <c r="C35" s="72" t="s">
        <v>232</v>
      </c>
      <c r="D35" s="73">
        <v>35000</v>
      </c>
      <c r="E35" s="101" t="s">
        <v>44</v>
      </c>
      <c r="F35" s="102">
        <f t="shared" si="0"/>
        <v>35000</v>
      </c>
    </row>
    <row r="36" spans="1:6" ht="38.25" x14ac:dyDescent="0.2">
      <c r="A36" s="70" t="s">
        <v>208</v>
      </c>
      <c r="B36" s="100" t="s">
        <v>193</v>
      </c>
      <c r="C36" s="72" t="s">
        <v>233</v>
      </c>
      <c r="D36" s="73">
        <v>35000</v>
      </c>
      <c r="E36" s="101" t="s">
        <v>44</v>
      </c>
      <c r="F36" s="102">
        <f t="shared" si="0"/>
        <v>35000</v>
      </c>
    </row>
    <row r="37" spans="1:6" ht="114.75" x14ac:dyDescent="0.2">
      <c r="A37" s="103" t="s">
        <v>234</v>
      </c>
      <c r="B37" s="100" t="s">
        <v>193</v>
      </c>
      <c r="C37" s="72" t="s">
        <v>235</v>
      </c>
      <c r="D37" s="73">
        <v>8500</v>
      </c>
      <c r="E37" s="101" t="s">
        <v>44</v>
      </c>
      <c r="F37" s="102">
        <f t="shared" si="0"/>
        <v>8500</v>
      </c>
    </row>
    <row r="38" spans="1:6" x14ac:dyDescent="0.2">
      <c r="A38" s="70" t="s">
        <v>236</v>
      </c>
      <c r="B38" s="100" t="s">
        <v>193</v>
      </c>
      <c r="C38" s="72" t="s">
        <v>237</v>
      </c>
      <c r="D38" s="73">
        <v>8500</v>
      </c>
      <c r="E38" s="101" t="s">
        <v>44</v>
      </c>
      <c r="F38" s="102">
        <f t="shared" si="0"/>
        <v>8500</v>
      </c>
    </row>
    <row r="39" spans="1:6" x14ac:dyDescent="0.2">
      <c r="A39" s="70" t="s">
        <v>238</v>
      </c>
      <c r="B39" s="100" t="s">
        <v>193</v>
      </c>
      <c r="C39" s="72" t="s">
        <v>239</v>
      </c>
      <c r="D39" s="73">
        <v>8500</v>
      </c>
      <c r="E39" s="101" t="s">
        <v>44</v>
      </c>
      <c r="F39" s="102">
        <f t="shared" si="0"/>
        <v>8500</v>
      </c>
    </row>
    <row r="40" spans="1:6" ht="102" x14ac:dyDescent="0.2">
      <c r="A40" s="103" t="s">
        <v>240</v>
      </c>
      <c r="B40" s="100" t="s">
        <v>193</v>
      </c>
      <c r="C40" s="72" t="s">
        <v>241</v>
      </c>
      <c r="D40" s="73">
        <v>1954100</v>
      </c>
      <c r="E40" s="101" t="s">
        <v>44</v>
      </c>
      <c r="F40" s="102">
        <f t="shared" si="0"/>
        <v>1954100</v>
      </c>
    </row>
    <row r="41" spans="1:6" ht="38.25" x14ac:dyDescent="0.2">
      <c r="A41" s="70" t="s">
        <v>206</v>
      </c>
      <c r="B41" s="100" t="s">
        <v>193</v>
      </c>
      <c r="C41" s="72" t="s">
        <v>242</v>
      </c>
      <c r="D41" s="73">
        <v>1954100</v>
      </c>
      <c r="E41" s="101" t="s">
        <v>44</v>
      </c>
      <c r="F41" s="102">
        <f t="shared" si="0"/>
        <v>1954100</v>
      </c>
    </row>
    <row r="42" spans="1:6" ht="38.25" x14ac:dyDescent="0.2">
      <c r="A42" s="70" t="s">
        <v>243</v>
      </c>
      <c r="B42" s="100" t="s">
        <v>193</v>
      </c>
      <c r="C42" s="72" t="s">
        <v>244</v>
      </c>
      <c r="D42" s="73">
        <v>1954100</v>
      </c>
      <c r="E42" s="101" t="s">
        <v>44</v>
      </c>
      <c r="F42" s="102">
        <f t="shared" si="0"/>
        <v>1954100</v>
      </c>
    </row>
    <row r="43" spans="1:6" x14ac:dyDescent="0.2">
      <c r="A43" s="70" t="s">
        <v>245</v>
      </c>
      <c r="B43" s="100" t="s">
        <v>193</v>
      </c>
      <c r="C43" s="72" t="s">
        <v>246</v>
      </c>
      <c r="D43" s="73">
        <v>36600</v>
      </c>
      <c r="E43" s="101">
        <v>21902</v>
      </c>
      <c r="F43" s="102">
        <f t="shared" si="0"/>
        <v>14698</v>
      </c>
    </row>
    <row r="44" spans="1:6" x14ac:dyDescent="0.2">
      <c r="A44" s="70" t="s">
        <v>247</v>
      </c>
      <c r="B44" s="100" t="s">
        <v>193</v>
      </c>
      <c r="C44" s="72" t="s">
        <v>248</v>
      </c>
      <c r="D44" s="73">
        <v>36600</v>
      </c>
      <c r="E44" s="101">
        <v>21902</v>
      </c>
      <c r="F44" s="102">
        <f t="shared" si="0"/>
        <v>14698</v>
      </c>
    </row>
    <row r="45" spans="1:6" ht="114.75" x14ac:dyDescent="0.2">
      <c r="A45" s="103" t="s">
        <v>249</v>
      </c>
      <c r="B45" s="100" t="s">
        <v>193</v>
      </c>
      <c r="C45" s="72" t="s">
        <v>250</v>
      </c>
      <c r="D45" s="73">
        <v>200</v>
      </c>
      <c r="E45" s="101">
        <v>200</v>
      </c>
      <c r="F45" s="102" t="str">
        <f t="shared" si="0"/>
        <v>-</v>
      </c>
    </row>
    <row r="46" spans="1:6" ht="38.25" x14ac:dyDescent="0.2">
      <c r="A46" s="70" t="s">
        <v>206</v>
      </c>
      <c r="B46" s="100" t="s">
        <v>193</v>
      </c>
      <c r="C46" s="72" t="s">
        <v>251</v>
      </c>
      <c r="D46" s="73">
        <v>200</v>
      </c>
      <c r="E46" s="101">
        <v>200</v>
      </c>
      <c r="F46" s="102" t="str">
        <f t="shared" si="0"/>
        <v>-</v>
      </c>
    </row>
    <row r="47" spans="1:6" ht="38.25" x14ac:dyDescent="0.2">
      <c r="A47" s="70" t="s">
        <v>208</v>
      </c>
      <c r="B47" s="100" t="s">
        <v>193</v>
      </c>
      <c r="C47" s="72" t="s">
        <v>252</v>
      </c>
      <c r="D47" s="73">
        <v>200</v>
      </c>
      <c r="E47" s="101">
        <v>200</v>
      </c>
      <c r="F47" s="102" t="str">
        <f t="shared" ref="F47:F78" si="1">IF(OR(D47="-",IF(E47="-",0,E47)&gt;=IF(D47="-",0,D47)),"-",IF(D47="-",0,D47)-IF(E47="-",0,E47))</f>
        <v>-</v>
      </c>
    </row>
    <row r="48" spans="1:6" ht="63.75" x14ac:dyDescent="0.2">
      <c r="A48" s="70" t="s">
        <v>253</v>
      </c>
      <c r="B48" s="100" t="s">
        <v>193</v>
      </c>
      <c r="C48" s="72" t="s">
        <v>254</v>
      </c>
      <c r="D48" s="73">
        <v>36400</v>
      </c>
      <c r="E48" s="101">
        <v>21702</v>
      </c>
      <c r="F48" s="102">
        <f t="shared" si="1"/>
        <v>14698</v>
      </c>
    </row>
    <row r="49" spans="1:6" x14ac:dyDescent="0.2">
      <c r="A49" s="70" t="s">
        <v>174</v>
      </c>
      <c r="B49" s="100" t="s">
        <v>193</v>
      </c>
      <c r="C49" s="72" t="s">
        <v>255</v>
      </c>
      <c r="D49" s="73">
        <v>36400</v>
      </c>
      <c r="E49" s="101">
        <v>21702</v>
      </c>
      <c r="F49" s="102">
        <f t="shared" si="1"/>
        <v>14698</v>
      </c>
    </row>
    <row r="50" spans="1:6" ht="38.25" x14ac:dyDescent="0.2">
      <c r="A50" s="70" t="s">
        <v>256</v>
      </c>
      <c r="B50" s="100" t="s">
        <v>193</v>
      </c>
      <c r="C50" s="72" t="s">
        <v>257</v>
      </c>
      <c r="D50" s="73">
        <v>82600</v>
      </c>
      <c r="E50" s="101">
        <v>62000</v>
      </c>
      <c r="F50" s="102">
        <f t="shared" si="1"/>
        <v>20600</v>
      </c>
    </row>
    <row r="51" spans="1:6" x14ac:dyDescent="0.2">
      <c r="A51" s="70" t="s">
        <v>245</v>
      </c>
      <c r="B51" s="100" t="s">
        <v>193</v>
      </c>
      <c r="C51" s="72" t="s">
        <v>258</v>
      </c>
      <c r="D51" s="73">
        <v>82600</v>
      </c>
      <c r="E51" s="101">
        <v>62000</v>
      </c>
      <c r="F51" s="102">
        <f t="shared" si="1"/>
        <v>20600</v>
      </c>
    </row>
    <row r="52" spans="1:6" x14ac:dyDescent="0.2">
      <c r="A52" s="70" t="s">
        <v>247</v>
      </c>
      <c r="B52" s="100" t="s">
        <v>193</v>
      </c>
      <c r="C52" s="72" t="s">
        <v>259</v>
      </c>
      <c r="D52" s="73">
        <v>82600</v>
      </c>
      <c r="E52" s="101">
        <v>62000</v>
      </c>
      <c r="F52" s="102">
        <f t="shared" si="1"/>
        <v>20600</v>
      </c>
    </row>
    <row r="53" spans="1:6" ht="63.75" x14ac:dyDescent="0.2">
      <c r="A53" s="70" t="s">
        <v>260</v>
      </c>
      <c r="B53" s="100" t="s">
        <v>193</v>
      </c>
      <c r="C53" s="72" t="s">
        <v>261</v>
      </c>
      <c r="D53" s="73">
        <v>82600</v>
      </c>
      <c r="E53" s="101">
        <v>62000</v>
      </c>
      <c r="F53" s="102">
        <f t="shared" si="1"/>
        <v>20600</v>
      </c>
    </row>
    <row r="54" spans="1:6" x14ac:dyDescent="0.2">
      <c r="A54" s="70" t="s">
        <v>174</v>
      </c>
      <c r="B54" s="100" t="s">
        <v>193</v>
      </c>
      <c r="C54" s="72" t="s">
        <v>262</v>
      </c>
      <c r="D54" s="73">
        <v>82600</v>
      </c>
      <c r="E54" s="101">
        <v>62000</v>
      </c>
      <c r="F54" s="102">
        <f t="shared" si="1"/>
        <v>20600</v>
      </c>
    </row>
    <row r="55" spans="1:6" x14ac:dyDescent="0.2">
      <c r="A55" s="70" t="s">
        <v>263</v>
      </c>
      <c r="B55" s="100" t="s">
        <v>193</v>
      </c>
      <c r="C55" s="72" t="s">
        <v>264</v>
      </c>
      <c r="D55" s="73">
        <v>10000</v>
      </c>
      <c r="E55" s="101" t="s">
        <v>44</v>
      </c>
      <c r="F55" s="102">
        <f t="shared" si="1"/>
        <v>10000</v>
      </c>
    </row>
    <row r="56" spans="1:6" x14ac:dyDescent="0.2">
      <c r="A56" s="70" t="s">
        <v>245</v>
      </c>
      <c r="B56" s="100" t="s">
        <v>193</v>
      </c>
      <c r="C56" s="72" t="s">
        <v>265</v>
      </c>
      <c r="D56" s="73">
        <v>10000</v>
      </c>
      <c r="E56" s="101" t="s">
        <v>44</v>
      </c>
      <c r="F56" s="102">
        <f t="shared" si="1"/>
        <v>10000</v>
      </c>
    </row>
    <row r="57" spans="1:6" ht="25.5" x14ac:dyDescent="0.2">
      <c r="A57" s="70" t="s">
        <v>266</v>
      </c>
      <c r="B57" s="100" t="s">
        <v>193</v>
      </c>
      <c r="C57" s="72" t="s">
        <v>267</v>
      </c>
      <c r="D57" s="73">
        <v>10000</v>
      </c>
      <c r="E57" s="101" t="s">
        <v>44</v>
      </c>
      <c r="F57" s="102">
        <f t="shared" si="1"/>
        <v>10000</v>
      </c>
    </row>
    <row r="58" spans="1:6" ht="25.5" x14ac:dyDescent="0.2">
      <c r="A58" s="70" t="s">
        <v>268</v>
      </c>
      <c r="B58" s="100" t="s">
        <v>193</v>
      </c>
      <c r="C58" s="72" t="s">
        <v>269</v>
      </c>
      <c r="D58" s="73">
        <v>10000</v>
      </c>
      <c r="E58" s="101" t="s">
        <v>44</v>
      </c>
      <c r="F58" s="102">
        <f t="shared" si="1"/>
        <v>10000</v>
      </c>
    </row>
    <row r="59" spans="1:6" x14ac:dyDescent="0.2">
      <c r="A59" s="70" t="s">
        <v>270</v>
      </c>
      <c r="B59" s="100" t="s">
        <v>193</v>
      </c>
      <c r="C59" s="72" t="s">
        <v>271</v>
      </c>
      <c r="D59" s="73">
        <v>10000</v>
      </c>
      <c r="E59" s="101" t="s">
        <v>44</v>
      </c>
      <c r="F59" s="102">
        <f t="shared" si="1"/>
        <v>10000</v>
      </c>
    </row>
    <row r="60" spans="1:6" x14ac:dyDescent="0.2">
      <c r="A60" s="70" t="s">
        <v>272</v>
      </c>
      <c r="B60" s="100" t="s">
        <v>193</v>
      </c>
      <c r="C60" s="72" t="s">
        <v>273</v>
      </c>
      <c r="D60" s="73">
        <v>345000</v>
      </c>
      <c r="E60" s="101">
        <v>174208.66</v>
      </c>
      <c r="F60" s="102">
        <f t="shared" si="1"/>
        <v>170791.34</v>
      </c>
    </row>
    <row r="61" spans="1:6" ht="51" x14ac:dyDescent="0.2">
      <c r="A61" s="70" t="s">
        <v>210</v>
      </c>
      <c r="B61" s="100" t="s">
        <v>193</v>
      </c>
      <c r="C61" s="72" t="s">
        <v>274</v>
      </c>
      <c r="D61" s="73">
        <v>185000</v>
      </c>
      <c r="E61" s="101">
        <v>90725</v>
      </c>
      <c r="F61" s="102">
        <f t="shared" si="1"/>
        <v>94275</v>
      </c>
    </row>
    <row r="62" spans="1:6" ht="38.25" x14ac:dyDescent="0.2">
      <c r="A62" s="70" t="s">
        <v>212</v>
      </c>
      <c r="B62" s="100" t="s">
        <v>193</v>
      </c>
      <c r="C62" s="72" t="s">
        <v>275</v>
      </c>
      <c r="D62" s="73">
        <v>185000</v>
      </c>
      <c r="E62" s="101">
        <v>90725</v>
      </c>
      <c r="F62" s="102">
        <f t="shared" si="1"/>
        <v>94275</v>
      </c>
    </row>
    <row r="63" spans="1:6" ht="114.75" x14ac:dyDescent="0.2">
      <c r="A63" s="103" t="s">
        <v>234</v>
      </c>
      <c r="B63" s="100" t="s">
        <v>193</v>
      </c>
      <c r="C63" s="72" t="s">
        <v>276</v>
      </c>
      <c r="D63" s="73">
        <v>185000</v>
      </c>
      <c r="E63" s="101">
        <v>90725</v>
      </c>
      <c r="F63" s="102">
        <f t="shared" si="1"/>
        <v>94275</v>
      </c>
    </row>
    <row r="64" spans="1:6" x14ac:dyDescent="0.2">
      <c r="A64" s="70" t="s">
        <v>236</v>
      </c>
      <c r="B64" s="100" t="s">
        <v>193</v>
      </c>
      <c r="C64" s="72" t="s">
        <v>277</v>
      </c>
      <c r="D64" s="73">
        <v>185000</v>
      </c>
      <c r="E64" s="101">
        <v>90725</v>
      </c>
      <c r="F64" s="102">
        <f t="shared" si="1"/>
        <v>94275</v>
      </c>
    </row>
    <row r="65" spans="1:6" ht="25.5" x14ac:dyDescent="0.2">
      <c r="A65" s="70" t="s">
        <v>278</v>
      </c>
      <c r="B65" s="100" t="s">
        <v>193</v>
      </c>
      <c r="C65" s="72" t="s">
        <v>279</v>
      </c>
      <c r="D65" s="73">
        <v>185000</v>
      </c>
      <c r="E65" s="101">
        <v>90725</v>
      </c>
      <c r="F65" s="102">
        <f t="shared" si="1"/>
        <v>94275</v>
      </c>
    </row>
    <row r="66" spans="1:6" ht="25.5" x14ac:dyDescent="0.2">
      <c r="A66" s="70" t="s">
        <v>280</v>
      </c>
      <c r="B66" s="100" t="s">
        <v>193</v>
      </c>
      <c r="C66" s="72" t="s">
        <v>281</v>
      </c>
      <c r="D66" s="73">
        <v>20000</v>
      </c>
      <c r="E66" s="101" t="s">
        <v>44</v>
      </c>
      <c r="F66" s="102">
        <f t="shared" si="1"/>
        <v>20000</v>
      </c>
    </row>
    <row r="67" spans="1:6" ht="25.5" x14ac:dyDescent="0.2">
      <c r="A67" s="70" t="s">
        <v>282</v>
      </c>
      <c r="B67" s="100" t="s">
        <v>193</v>
      </c>
      <c r="C67" s="72" t="s">
        <v>283</v>
      </c>
      <c r="D67" s="73">
        <v>20000</v>
      </c>
      <c r="E67" s="101" t="s">
        <v>44</v>
      </c>
      <c r="F67" s="102">
        <f t="shared" si="1"/>
        <v>20000</v>
      </c>
    </row>
    <row r="68" spans="1:6" ht="89.25" x14ac:dyDescent="0.2">
      <c r="A68" s="103" t="s">
        <v>284</v>
      </c>
      <c r="B68" s="100" t="s">
        <v>193</v>
      </c>
      <c r="C68" s="72" t="s">
        <v>285</v>
      </c>
      <c r="D68" s="73">
        <v>20000</v>
      </c>
      <c r="E68" s="101" t="s">
        <v>44</v>
      </c>
      <c r="F68" s="102">
        <f t="shared" si="1"/>
        <v>20000</v>
      </c>
    </row>
    <row r="69" spans="1:6" ht="38.25" x14ac:dyDescent="0.2">
      <c r="A69" s="70" t="s">
        <v>206</v>
      </c>
      <c r="B69" s="100" t="s">
        <v>193</v>
      </c>
      <c r="C69" s="72" t="s">
        <v>286</v>
      </c>
      <c r="D69" s="73">
        <v>20000</v>
      </c>
      <c r="E69" s="101" t="s">
        <v>44</v>
      </c>
      <c r="F69" s="102">
        <f t="shared" si="1"/>
        <v>20000</v>
      </c>
    </row>
    <row r="70" spans="1:6" ht="38.25" x14ac:dyDescent="0.2">
      <c r="A70" s="70" t="s">
        <v>208</v>
      </c>
      <c r="B70" s="100" t="s">
        <v>193</v>
      </c>
      <c r="C70" s="72" t="s">
        <v>287</v>
      </c>
      <c r="D70" s="73">
        <v>20000</v>
      </c>
      <c r="E70" s="101" t="s">
        <v>44</v>
      </c>
      <c r="F70" s="102">
        <f t="shared" si="1"/>
        <v>20000</v>
      </c>
    </row>
    <row r="71" spans="1:6" x14ac:dyDescent="0.2">
      <c r="A71" s="70" t="s">
        <v>245</v>
      </c>
      <c r="B71" s="100" t="s">
        <v>193</v>
      </c>
      <c r="C71" s="72" t="s">
        <v>288</v>
      </c>
      <c r="D71" s="73">
        <v>140000</v>
      </c>
      <c r="E71" s="101">
        <v>83483.66</v>
      </c>
      <c r="F71" s="102">
        <f t="shared" si="1"/>
        <v>56516.34</v>
      </c>
    </row>
    <row r="72" spans="1:6" x14ac:dyDescent="0.2">
      <c r="A72" s="70" t="s">
        <v>247</v>
      </c>
      <c r="B72" s="100" t="s">
        <v>193</v>
      </c>
      <c r="C72" s="72" t="s">
        <v>289</v>
      </c>
      <c r="D72" s="73">
        <v>140000</v>
      </c>
      <c r="E72" s="101">
        <v>83483.66</v>
      </c>
      <c r="F72" s="102">
        <f t="shared" si="1"/>
        <v>56516.34</v>
      </c>
    </row>
    <row r="73" spans="1:6" ht="63.75" x14ac:dyDescent="0.2">
      <c r="A73" s="70" t="s">
        <v>290</v>
      </c>
      <c r="B73" s="100" t="s">
        <v>193</v>
      </c>
      <c r="C73" s="72" t="s">
        <v>291</v>
      </c>
      <c r="D73" s="73">
        <v>10000</v>
      </c>
      <c r="E73" s="101">
        <v>8000</v>
      </c>
      <c r="F73" s="102">
        <f t="shared" si="1"/>
        <v>2000</v>
      </c>
    </row>
    <row r="74" spans="1:6" ht="38.25" x14ac:dyDescent="0.2">
      <c r="A74" s="70" t="s">
        <v>206</v>
      </c>
      <c r="B74" s="100" t="s">
        <v>193</v>
      </c>
      <c r="C74" s="72" t="s">
        <v>292</v>
      </c>
      <c r="D74" s="73">
        <v>10000</v>
      </c>
      <c r="E74" s="101">
        <v>8000</v>
      </c>
      <c r="F74" s="102">
        <f t="shared" si="1"/>
        <v>2000</v>
      </c>
    </row>
    <row r="75" spans="1:6" ht="38.25" x14ac:dyDescent="0.2">
      <c r="A75" s="70" t="s">
        <v>208</v>
      </c>
      <c r="B75" s="100" t="s">
        <v>193</v>
      </c>
      <c r="C75" s="72" t="s">
        <v>293</v>
      </c>
      <c r="D75" s="73">
        <v>10000</v>
      </c>
      <c r="E75" s="101">
        <v>8000</v>
      </c>
      <c r="F75" s="102">
        <f t="shared" si="1"/>
        <v>2000</v>
      </c>
    </row>
    <row r="76" spans="1:6" ht="38.25" x14ac:dyDescent="0.2">
      <c r="A76" s="70" t="s">
        <v>294</v>
      </c>
      <c r="B76" s="100" t="s">
        <v>193</v>
      </c>
      <c r="C76" s="72" t="s">
        <v>295</v>
      </c>
      <c r="D76" s="73">
        <v>130000</v>
      </c>
      <c r="E76" s="101">
        <v>75483.66</v>
      </c>
      <c r="F76" s="102">
        <f t="shared" si="1"/>
        <v>54516.34</v>
      </c>
    </row>
    <row r="77" spans="1:6" ht="38.25" x14ac:dyDescent="0.2">
      <c r="A77" s="70" t="s">
        <v>206</v>
      </c>
      <c r="B77" s="100" t="s">
        <v>193</v>
      </c>
      <c r="C77" s="72" t="s">
        <v>296</v>
      </c>
      <c r="D77" s="73">
        <v>82000</v>
      </c>
      <c r="E77" s="101">
        <v>27814.09</v>
      </c>
      <c r="F77" s="102">
        <f t="shared" si="1"/>
        <v>54185.91</v>
      </c>
    </row>
    <row r="78" spans="1:6" ht="38.25" x14ac:dyDescent="0.2">
      <c r="A78" s="70" t="s">
        <v>208</v>
      </c>
      <c r="B78" s="100" t="s">
        <v>193</v>
      </c>
      <c r="C78" s="72" t="s">
        <v>297</v>
      </c>
      <c r="D78" s="73">
        <v>82000</v>
      </c>
      <c r="E78" s="101">
        <v>27814.09</v>
      </c>
      <c r="F78" s="102">
        <f t="shared" si="1"/>
        <v>54185.91</v>
      </c>
    </row>
    <row r="79" spans="1:6" x14ac:dyDescent="0.2">
      <c r="A79" s="70" t="s">
        <v>236</v>
      </c>
      <c r="B79" s="100" t="s">
        <v>193</v>
      </c>
      <c r="C79" s="72" t="s">
        <v>298</v>
      </c>
      <c r="D79" s="73">
        <v>48000</v>
      </c>
      <c r="E79" s="101">
        <v>47669.57</v>
      </c>
      <c r="F79" s="102">
        <f t="shared" ref="F79:F110" si="2">IF(OR(D79="-",IF(E79="-",0,E79)&gt;=IF(D79="-",0,D79)),"-",IF(D79="-",0,D79)-IF(E79="-",0,E79))</f>
        <v>330.43000000000029</v>
      </c>
    </row>
    <row r="80" spans="1:6" x14ac:dyDescent="0.2">
      <c r="A80" s="70" t="s">
        <v>299</v>
      </c>
      <c r="B80" s="100" t="s">
        <v>193</v>
      </c>
      <c r="C80" s="72" t="s">
        <v>300</v>
      </c>
      <c r="D80" s="73">
        <v>48000</v>
      </c>
      <c r="E80" s="101">
        <v>47669.57</v>
      </c>
      <c r="F80" s="102">
        <f t="shared" si="2"/>
        <v>330.43000000000029</v>
      </c>
    </row>
    <row r="81" spans="1:6" x14ac:dyDescent="0.2">
      <c r="A81" s="70" t="s">
        <v>301</v>
      </c>
      <c r="B81" s="100" t="s">
        <v>193</v>
      </c>
      <c r="C81" s="72" t="s">
        <v>302</v>
      </c>
      <c r="D81" s="73">
        <v>255400</v>
      </c>
      <c r="E81" s="101">
        <v>151228.75</v>
      </c>
      <c r="F81" s="102">
        <f t="shared" si="2"/>
        <v>104171.25</v>
      </c>
    </row>
    <row r="82" spans="1:6" x14ac:dyDescent="0.2">
      <c r="A82" s="70" t="s">
        <v>303</v>
      </c>
      <c r="B82" s="100" t="s">
        <v>193</v>
      </c>
      <c r="C82" s="72" t="s">
        <v>304</v>
      </c>
      <c r="D82" s="73">
        <v>255400</v>
      </c>
      <c r="E82" s="101">
        <v>151228.75</v>
      </c>
      <c r="F82" s="102">
        <f t="shared" si="2"/>
        <v>104171.25</v>
      </c>
    </row>
    <row r="83" spans="1:6" x14ac:dyDescent="0.2">
      <c r="A83" s="70" t="s">
        <v>245</v>
      </c>
      <c r="B83" s="100" t="s">
        <v>193</v>
      </c>
      <c r="C83" s="72" t="s">
        <v>305</v>
      </c>
      <c r="D83" s="73">
        <v>255400</v>
      </c>
      <c r="E83" s="101">
        <v>151228.75</v>
      </c>
      <c r="F83" s="102">
        <f t="shared" si="2"/>
        <v>104171.25</v>
      </c>
    </row>
    <row r="84" spans="1:6" x14ac:dyDescent="0.2">
      <c r="A84" s="70" t="s">
        <v>247</v>
      </c>
      <c r="B84" s="100" t="s">
        <v>193</v>
      </c>
      <c r="C84" s="72" t="s">
        <v>306</v>
      </c>
      <c r="D84" s="73">
        <v>255400</v>
      </c>
      <c r="E84" s="101">
        <v>151228.75</v>
      </c>
      <c r="F84" s="102">
        <f t="shared" si="2"/>
        <v>104171.25</v>
      </c>
    </row>
    <row r="85" spans="1:6" ht="51" x14ac:dyDescent="0.2">
      <c r="A85" s="70" t="s">
        <v>307</v>
      </c>
      <c r="B85" s="100" t="s">
        <v>193</v>
      </c>
      <c r="C85" s="72" t="s">
        <v>308</v>
      </c>
      <c r="D85" s="73">
        <v>255400</v>
      </c>
      <c r="E85" s="101">
        <v>151228.75</v>
      </c>
      <c r="F85" s="102">
        <f t="shared" si="2"/>
        <v>104171.25</v>
      </c>
    </row>
    <row r="86" spans="1:6" ht="25.5" x14ac:dyDescent="0.2">
      <c r="A86" s="70" t="s">
        <v>216</v>
      </c>
      <c r="B86" s="100" t="s">
        <v>193</v>
      </c>
      <c r="C86" s="72" t="s">
        <v>309</v>
      </c>
      <c r="D86" s="73">
        <v>255400</v>
      </c>
      <c r="E86" s="101">
        <v>151228.75</v>
      </c>
      <c r="F86" s="102">
        <f t="shared" si="2"/>
        <v>104171.25</v>
      </c>
    </row>
    <row r="87" spans="1:6" ht="25.5" x14ac:dyDescent="0.2">
      <c r="A87" s="70" t="s">
        <v>218</v>
      </c>
      <c r="B87" s="100" t="s">
        <v>193</v>
      </c>
      <c r="C87" s="72" t="s">
        <v>310</v>
      </c>
      <c r="D87" s="73">
        <v>196300</v>
      </c>
      <c r="E87" s="101">
        <v>118920.62</v>
      </c>
      <c r="F87" s="102">
        <f t="shared" si="2"/>
        <v>77379.38</v>
      </c>
    </row>
    <row r="88" spans="1:6" ht="51" x14ac:dyDescent="0.2">
      <c r="A88" s="70" t="s">
        <v>222</v>
      </c>
      <c r="B88" s="100" t="s">
        <v>193</v>
      </c>
      <c r="C88" s="72" t="s">
        <v>311</v>
      </c>
      <c r="D88" s="73">
        <v>59100</v>
      </c>
      <c r="E88" s="101">
        <v>32308.13</v>
      </c>
      <c r="F88" s="102">
        <f t="shared" si="2"/>
        <v>26791.87</v>
      </c>
    </row>
    <row r="89" spans="1:6" ht="25.5" x14ac:dyDescent="0.2">
      <c r="A89" s="70" t="s">
        <v>312</v>
      </c>
      <c r="B89" s="100" t="s">
        <v>193</v>
      </c>
      <c r="C89" s="72" t="s">
        <v>313</v>
      </c>
      <c r="D89" s="73">
        <v>58000</v>
      </c>
      <c r="E89" s="101" t="s">
        <v>44</v>
      </c>
      <c r="F89" s="102">
        <f t="shared" si="2"/>
        <v>58000</v>
      </c>
    </row>
    <row r="90" spans="1:6" ht="38.25" x14ac:dyDescent="0.2">
      <c r="A90" s="70" t="s">
        <v>314</v>
      </c>
      <c r="B90" s="100" t="s">
        <v>193</v>
      </c>
      <c r="C90" s="72" t="s">
        <v>315</v>
      </c>
      <c r="D90" s="73">
        <v>5000</v>
      </c>
      <c r="E90" s="101" t="s">
        <v>44</v>
      </c>
      <c r="F90" s="102">
        <f t="shared" si="2"/>
        <v>5000</v>
      </c>
    </row>
    <row r="91" spans="1:6" ht="38.25" x14ac:dyDescent="0.2">
      <c r="A91" s="70" t="s">
        <v>316</v>
      </c>
      <c r="B91" s="100" t="s">
        <v>193</v>
      </c>
      <c r="C91" s="72" t="s">
        <v>317</v>
      </c>
      <c r="D91" s="73">
        <v>5000</v>
      </c>
      <c r="E91" s="101" t="s">
        <v>44</v>
      </c>
      <c r="F91" s="102">
        <f t="shared" si="2"/>
        <v>5000</v>
      </c>
    </row>
    <row r="92" spans="1:6" ht="38.25" x14ac:dyDescent="0.2">
      <c r="A92" s="70" t="s">
        <v>318</v>
      </c>
      <c r="B92" s="100" t="s">
        <v>193</v>
      </c>
      <c r="C92" s="72" t="s">
        <v>319</v>
      </c>
      <c r="D92" s="73">
        <v>5000</v>
      </c>
      <c r="E92" s="101" t="s">
        <v>44</v>
      </c>
      <c r="F92" s="102">
        <f t="shared" si="2"/>
        <v>5000</v>
      </c>
    </row>
    <row r="93" spans="1:6" ht="114.75" x14ac:dyDescent="0.2">
      <c r="A93" s="103" t="s">
        <v>320</v>
      </c>
      <c r="B93" s="100" t="s">
        <v>193</v>
      </c>
      <c r="C93" s="72" t="s">
        <v>321</v>
      </c>
      <c r="D93" s="73">
        <v>5000</v>
      </c>
      <c r="E93" s="101" t="s">
        <v>44</v>
      </c>
      <c r="F93" s="102">
        <f t="shared" si="2"/>
        <v>5000</v>
      </c>
    </row>
    <row r="94" spans="1:6" ht="38.25" x14ac:dyDescent="0.2">
      <c r="A94" s="70" t="s">
        <v>206</v>
      </c>
      <c r="B94" s="100" t="s">
        <v>193</v>
      </c>
      <c r="C94" s="72" t="s">
        <v>322</v>
      </c>
      <c r="D94" s="73">
        <v>5000</v>
      </c>
      <c r="E94" s="101" t="s">
        <v>44</v>
      </c>
      <c r="F94" s="102">
        <f t="shared" si="2"/>
        <v>5000</v>
      </c>
    </row>
    <row r="95" spans="1:6" ht="38.25" x14ac:dyDescent="0.2">
      <c r="A95" s="70" t="s">
        <v>208</v>
      </c>
      <c r="B95" s="100" t="s">
        <v>193</v>
      </c>
      <c r="C95" s="72" t="s">
        <v>323</v>
      </c>
      <c r="D95" s="73">
        <v>5000</v>
      </c>
      <c r="E95" s="101" t="s">
        <v>44</v>
      </c>
      <c r="F95" s="102">
        <f t="shared" si="2"/>
        <v>5000</v>
      </c>
    </row>
    <row r="96" spans="1:6" x14ac:dyDescent="0.2">
      <c r="A96" s="70" t="s">
        <v>324</v>
      </c>
      <c r="B96" s="100" t="s">
        <v>193</v>
      </c>
      <c r="C96" s="72" t="s">
        <v>325</v>
      </c>
      <c r="D96" s="73">
        <v>43000</v>
      </c>
      <c r="E96" s="101" t="s">
        <v>44</v>
      </c>
      <c r="F96" s="102">
        <f t="shared" si="2"/>
        <v>43000</v>
      </c>
    </row>
    <row r="97" spans="1:6" ht="25.5" x14ac:dyDescent="0.2">
      <c r="A97" s="70" t="s">
        <v>326</v>
      </c>
      <c r="B97" s="100" t="s">
        <v>193</v>
      </c>
      <c r="C97" s="72" t="s">
        <v>327</v>
      </c>
      <c r="D97" s="73">
        <v>43000</v>
      </c>
      <c r="E97" s="101" t="s">
        <v>44</v>
      </c>
      <c r="F97" s="102">
        <f t="shared" si="2"/>
        <v>43000</v>
      </c>
    </row>
    <row r="98" spans="1:6" x14ac:dyDescent="0.2">
      <c r="A98" s="70" t="s">
        <v>328</v>
      </c>
      <c r="B98" s="100" t="s">
        <v>193</v>
      </c>
      <c r="C98" s="72" t="s">
        <v>329</v>
      </c>
      <c r="D98" s="73">
        <v>43000</v>
      </c>
      <c r="E98" s="101" t="s">
        <v>44</v>
      </c>
      <c r="F98" s="102">
        <f t="shared" si="2"/>
        <v>43000</v>
      </c>
    </row>
    <row r="99" spans="1:6" ht="51" x14ac:dyDescent="0.2">
      <c r="A99" s="70" t="s">
        <v>330</v>
      </c>
      <c r="B99" s="100" t="s">
        <v>193</v>
      </c>
      <c r="C99" s="72" t="s">
        <v>331</v>
      </c>
      <c r="D99" s="73">
        <v>43000</v>
      </c>
      <c r="E99" s="101" t="s">
        <v>44</v>
      </c>
      <c r="F99" s="102">
        <f t="shared" si="2"/>
        <v>43000</v>
      </c>
    </row>
    <row r="100" spans="1:6" ht="38.25" x14ac:dyDescent="0.2">
      <c r="A100" s="70" t="s">
        <v>206</v>
      </c>
      <c r="B100" s="100" t="s">
        <v>193</v>
      </c>
      <c r="C100" s="72" t="s">
        <v>332</v>
      </c>
      <c r="D100" s="73">
        <v>43000</v>
      </c>
      <c r="E100" s="101" t="s">
        <v>44</v>
      </c>
      <c r="F100" s="102">
        <f t="shared" si="2"/>
        <v>43000</v>
      </c>
    </row>
    <row r="101" spans="1:6" ht="38.25" x14ac:dyDescent="0.2">
      <c r="A101" s="70" t="s">
        <v>208</v>
      </c>
      <c r="B101" s="100" t="s">
        <v>193</v>
      </c>
      <c r="C101" s="72" t="s">
        <v>333</v>
      </c>
      <c r="D101" s="73">
        <v>43000</v>
      </c>
      <c r="E101" s="101" t="s">
        <v>44</v>
      </c>
      <c r="F101" s="102">
        <f t="shared" si="2"/>
        <v>43000</v>
      </c>
    </row>
    <row r="102" spans="1:6" ht="25.5" x14ac:dyDescent="0.2">
      <c r="A102" s="70" t="s">
        <v>334</v>
      </c>
      <c r="B102" s="100" t="s">
        <v>193</v>
      </c>
      <c r="C102" s="72" t="s">
        <v>335</v>
      </c>
      <c r="D102" s="73">
        <v>10000</v>
      </c>
      <c r="E102" s="101" t="s">
        <v>44</v>
      </c>
      <c r="F102" s="102">
        <f t="shared" si="2"/>
        <v>10000</v>
      </c>
    </row>
    <row r="103" spans="1:6" ht="38.25" x14ac:dyDescent="0.2">
      <c r="A103" s="70" t="s">
        <v>316</v>
      </c>
      <c r="B103" s="100" t="s">
        <v>193</v>
      </c>
      <c r="C103" s="72" t="s">
        <v>336</v>
      </c>
      <c r="D103" s="73">
        <v>10000</v>
      </c>
      <c r="E103" s="101" t="s">
        <v>44</v>
      </c>
      <c r="F103" s="102">
        <f t="shared" si="2"/>
        <v>10000</v>
      </c>
    </row>
    <row r="104" spans="1:6" ht="25.5" x14ac:dyDescent="0.2">
      <c r="A104" s="70" t="s">
        <v>337</v>
      </c>
      <c r="B104" s="100" t="s">
        <v>193</v>
      </c>
      <c r="C104" s="72" t="s">
        <v>338</v>
      </c>
      <c r="D104" s="73">
        <v>10000</v>
      </c>
      <c r="E104" s="101" t="s">
        <v>44</v>
      </c>
      <c r="F104" s="102">
        <f t="shared" si="2"/>
        <v>10000</v>
      </c>
    </row>
    <row r="105" spans="1:6" ht="89.25" x14ac:dyDescent="0.2">
      <c r="A105" s="70" t="s">
        <v>339</v>
      </c>
      <c r="B105" s="100" t="s">
        <v>193</v>
      </c>
      <c r="C105" s="72" t="s">
        <v>340</v>
      </c>
      <c r="D105" s="73">
        <v>5000</v>
      </c>
      <c r="E105" s="101" t="s">
        <v>44</v>
      </c>
      <c r="F105" s="102">
        <f t="shared" si="2"/>
        <v>5000</v>
      </c>
    </row>
    <row r="106" spans="1:6" ht="38.25" x14ac:dyDescent="0.2">
      <c r="A106" s="70" t="s">
        <v>206</v>
      </c>
      <c r="B106" s="100" t="s">
        <v>193</v>
      </c>
      <c r="C106" s="72" t="s">
        <v>341</v>
      </c>
      <c r="D106" s="73">
        <v>5000</v>
      </c>
      <c r="E106" s="101" t="s">
        <v>44</v>
      </c>
      <c r="F106" s="102">
        <f t="shared" si="2"/>
        <v>5000</v>
      </c>
    </row>
    <row r="107" spans="1:6" ht="38.25" x14ac:dyDescent="0.2">
      <c r="A107" s="70" t="s">
        <v>208</v>
      </c>
      <c r="B107" s="100" t="s">
        <v>193</v>
      </c>
      <c r="C107" s="72" t="s">
        <v>342</v>
      </c>
      <c r="D107" s="73">
        <v>5000</v>
      </c>
      <c r="E107" s="101" t="s">
        <v>44</v>
      </c>
      <c r="F107" s="102">
        <f t="shared" si="2"/>
        <v>5000</v>
      </c>
    </row>
    <row r="108" spans="1:6" ht="76.5" x14ac:dyDescent="0.2">
      <c r="A108" s="70" t="s">
        <v>343</v>
      </c>
      <c r="B108" s="100" t="s">
        <v>193</v>
      </c>
      <c r="C108" s="72" t="s">
        <v>344</v>
      </c>
      <c r="D108" s="73">
        <v>5000</v>
      </c>
      <c r="E108" s="101" t="s">
        <v>44</v>
      </c>
      <c r="F108" s="102">
        <f t="shared" si="2"/>
        <v>5000</v>
      </c>
    </row>
    <row r="109" spans="1:6" ht="38.25" x14ac:dyDescent="0.2">
      <c r="A109" s="70" t="s">
        <v>206</v>
      </c>
      <c r="B109" s="100" t="s">
        <v>193</v>
      </c>
      <c r="C109" s="72" t="s">
        <v>345</v>
      </c>
      <c r="D109" s="73">
        <v>5000</v>
      </c>
      <c r="E109" s="101" t="s">
        <v>44</v>
      </c>
      <c r="F109" s="102">
        <f t="shared" si="2"/>
        <v>5000</v>
      </c>
    </row>
    <row r="110" spans="1:6" ht="38.25" x14ac:dyDescent="0.2">
      <c r="A110" s="70" t="s">
        <v>208</v>
      </c>
      <c r="B110" s="100" t="s">
        <v>193</v>
      </c>
      <c r="C110" s="72" t="s">
        <v>346</v>
      </c>
      <c r="D110" s="73">
        <v>5000</v>
      </c>
      <c r="E110" s="101" t="s">
        <v>44</v>
      </c>
      <c r="F110" s="102">
        <f t="shared" si="2"/>
        <v>5000</v>
      </c>
    </row>
    <row r="111" spans="1:6" x14ac:dyDescent="0.2">
      <c r="A111" s="70" t="s">
        <v>347</v>
      </c>
      <c r="B111" s="100" t="s">
        <v>193</v>
      </c>
      <c r="C111" s="72" t="s">
        <v>348</v>
      </c>
      <c r="D111" s="73">
        <v>565000</v>
      </c>
      <c r="E111" s="101">
        <v>516920</v>
      </c>
      <c r="F111" s="102">
        <f t="shared" ref="F111:F142" si="3">IF(OR(D111="-",IF(E111="-",0,E111)&gt;=IF(D111="-",0,D111)),"-",IF(D111="-",0,D111)-IF(E111="-",0,E111))</f>
        <v>48080</v>
      </c>
    </row>
    <row r="112" spans="1:6" x14ac:dyDescent="0.2">
      <c r="A112" s="70" t="s">
        <v>349</v>
      </c>
      <c r="B112" s="100" t="s">
        <v>193</v>
      </c>
      <c r="C112" s="72" t="s">
        <v>350</v>
      </c>
      <c r="D112" s="73">
        <v>15000</v>
      </c>
      <c r="E112" s="101">
        <v>13920</v>
      </c>
      <c r="F112" s="102">
        <f t="shared" si="3"/>
        <v>1080</v>
      </c>
    </row>
    <row r="113" spans="1:6" x14ac:dyDescent="0.2">
      <c r="A113" s="70" t="s">
        <v>245</v>
      </c>
      <c r="B113" s="100" t="s">
        <v>193</v>
      </c>
      <c r="C113" s="72" t="s">
        <v>351</v>
      </c>
      <c r="D113" s="73">
        <v>15000</v>
      </c>
      <c r="E113" s="101">
        <v>13920</v>
      </c>
      <c r="F113" s="102">
        <f t="shared" si="3"/>
        <v>1080</v>
      </c>
    </row>
    <row r="114" spans="1:6" x14ac:dyDescent="0.2">
      <c r="A114" s="70" t="s">
        <v>247</v>
      </c>
      <c r="B114" s="100" t="s">
        <v>193</v>
      </c>
      <c r="C114" s="72" t="s">
        <v>352</v>
      </c>
      <c r="D114" s="73">
        <v>15000</v>
      </c>
      <c r="E114" s="101">
        <v>13920</v>
      </c>
      <c r="F114" s="102">
        <f t="shared" si="3"/>
        <v>1080</v>
      </c>
    </row>
    <row r="115" spans="1:6" ht="38.25" x14ac:dyDescent="0.2">
      <c r="A115" s="70" t="s">
        <v>294</v>
      </c>
      <c r="B115" s="100" t="s">
        <v>193</v>
      </c>
      <c r="C115" s="72" t="s">
        <v>353</v>
      </c>
      <c r="D115" s="73">
        <v>15000</v>
      </c>
      <c r="E115" s="101">
        <v>13920</v>
      </c>
      <c r="F115" s="102">
        <f t="shared" si="3"/>
        <v>1080</v>
      </c>
    </row>
    <row r="116" spans="1:6" ht="38.25" x14ac:dyDescent="0.2">
      <c r="A116" s="70" t="s">
        <v>206</v>
      </c>
      <c r="B116" s="100" t="s">
        <v>193</v>
      </c>
      <c r="C116" s="72" t="s">
        <v>354</v>
      </c>
      <c r="D116" s="73">
        <v>15000</v>
      </c>
      <c r="E116" s="101">
        <v>13920</v>
      </c>
      <c r="F116" s="102">
        <f t="shared" si="3"/>
        <v>1080</v>
      </c>
    </row>
    <row r="117" spans="1:6" ht="38.25" x14ac:dyDescent="0.2">
      <c r="A117" s="70" t="s">
        <v>208</v>
      </c>
      <c r="B117" s="100" t="s">
        <v>193</v>
      </c>
      <c r="C117" s="72" t="s">
        <v>355</v>
      </c>
      <c r="D117" s="73">
        <v>15000</v>
      </c>
      <c r="E117" s="101">
        <v>13920</v>
      </c>
      <c r="F117" s="102">
        <f t="shared" si="3"/>
        <v>1080</v>
      </c>
    </row>
    <row r="118" spans="1:6" x14ac:dyDescent="0.2">
      <c r="A118" s="70" t="s">
        <v>356</v>
      </c>
      <c r="B118" s="100" t="s">
        <v>193</v>
      </c>
      <c r="C118" s="72" t="s">
        <v>357</v>
      </c>
      <c r="D118" s="73">
        <v>500000</v>
      </c>
      <c r="E118" s="101">
        <v>500000</v>
      </c>
      <c r="F118" s="102" t="str">
        <f t="shared" si="3"/>
        <v>-</v>
      </c>
    </row>
    <row r="119" spans="1:6" ht="25.5" x14ac:dyDescent="0.2">
      <c r="A119" s="70" t="s">
        <v>358</v>
      </c>
      <c r="B119" s="100" t="s">
        <v>193</v>
      </c>
      <c r="C119" s="72" t="s">
        <v>359</v>
      </c>
      <c r="D119" s="73">
        <v>500000</v>
      </c>
      <c r="E119" s="101">
        <v>500000</v>
      </c>
      <c r="F119" s="102" t="str">
        <f t="shared" si="3"/>
        <v>-</v>
      </c>
    </row>
    <row r="120" spans="1:6" ht="38.25" x14ac:dyDescent="0.2">
      <c r="A120" s="70" t="s">
        <v>360</v>
      </c>
      <c r="B120" s="100" t="s">
        <v>193</v>
      </c>
      <c r="C120" s="72" t="s">
        <v>361</v>
      </c>
      <c r="D120" s="73">
        <v>500000</v>
      </c>
      <c r="E120" s="101">
        <v>500000</v>
      </c>
      <c r="F120" s="102" t="str">
        <f t="shared" si="3"/>
        <v>-</v>
      </c>
    </row>
    <row r="121" spans="1:6" ht="76.5" x14ac:dyDescent="0.2">
      <c r="A121" s="70" t="s">
        <v>362</v>
      </c>
      <c r="B121" s="100" t="s">
        <v>193</v>
      </c>
      <c r="C121" s="72" t="s">
        <v>363</v>
      </c>
      <c r="D121" s="73">
        <v>500000</v>
      </c>
      <c r="E121" s="101">
        <v>500000</v>
      </c>
      <c r="F121" s="102" t="str">
        <f t="shared" si="3"/>
        <v>-</v>
      </c>
    </row>
    <row r="122" spans="1:6" ht="38.25" x14ac:dyDescent="0.2">
      <c r="A122" s="70" t="s">
        <v>206</v>
      </c>
      <c r="B122" s="100" t="s">
        <v>193</v>
      </c>
      <c r="C122" s="72" t="s">
        <v>364</v>
      </c>
      <c r="D122" s="73">
        <v>500000</v>
      </c>
      <c r="E122" s="101">
        <v>500000</v>
      </c>
      <c r="F122" s="102" t="str">
        <f t="shared" si="3"/>
        <v>-</v>
      </c>
    </row>
    <row r="123" spans="1:6" ht="38.25" x14ac:dyDescent="0.2">
      <c r="A123" s="70" t="s">
        <v>208</v>
      </c>
      <c r="B123" s="100" t="s">
        <v>193</v>
      </c>
      <c r="C123" s="72" t="s">
        <v>365</v>
      </c>
      <c r="D123" s="73">
        <v>500000</v>
      </c>
      <c r="E123" s="101">
        <v>500000</v>
      </c>
      <c r="F123" s="102" t="str">
        <f t="shared" si="3"/>
        <v>-</v>
      </c>
    </row>
    <row r="124" spans="1:6" ht="25.5" x14ac:dyDescent="0.2">
      <c r="A124" s="70" t="s">
        <v>366</v>
      </c>
      <c r="B124" s="100" t="s">
        <v>193</v>
      </c>
      <c r="C124" s="72" t="s">
        <v>367</v>
      </c>
      <c r="D124" s="73">
        <v>50000</v>
      </c>
      <c r="E124" s="101">
        <v>3000</v>
      </c>
      <c r="F124" s="102">
        <f t="shared" si="3"/>
        <v>47000</v>
      </c>
    </row>
    <row r="125" spans="1:6" x14ac:dyDescent="0.2">
      <c r="A125" s="70" t="s">
        <v>245</v>
      </c>
      <c r="B125" s="100" t="s">
        <v>193</v>
      </c>
      <c r="C125" s="72" t="s">
        <v>368</v>
      </c>
      <c r="D125" s="73">
        <v>50000</v>
      </c>
      <c r="E125" s="101">
        <v>3000</v>
      </c>
      <c r="F125" s="102">
        <f t="shared" si="3"/>
        <v>47000</v>
      </c>
    </row>
    <row r="126" spans="1:6" x14ac:dyDescent="0.2">
      <c r="A126" s="70" t="s">
        <v>247</v>
      </c>
      <c r="B126" s="100" t="s">
        <v>193</v>
      </c>
      <c r="C126" s="72" t="s">
        <v>369</v>
      </c>
      <c r="D126" s="73">
        <v>50000</v>
      </c>
      <c r="E126" s="101">
        <v>3000</v>
      </c>
      <c r="F126" s="102">
        <f t="shared" si="3"/>
        <v>47000</v>
      </c>
    </row>
    <row r="127" spans="1:6" ht="63.75" x14ac:dyDescent="0.2">
      <c r="A127" s="70" t="s">
        <v>290</v>
      </c>
      <c r="B127" s="100" t="s">
        <v>193</v>
      </c>
      <c r="C127" s="72" t="s">
        <v>370</v>
      </c>
      <c r="D127" s="73">
        <v>50000</v>
      </c>
      <c r="E127" s="101">
        <v>3000</v>
      </c>
      <c r="F127" s="102">
        <f t="shared" si="3"/>
        <v>47000</v>
      </c>
    </row>
    <row r="128" spans="1:6" ht="38.25" x14ac:dyDescent="0.2">
      <c r="A128" s="70" t="s">
        <v>206</v>
      </c>
      <c r="B128" s="100" t="s">
        <v>193</v>
      </c>
      <c r="C128" s="72" t="s">
        <v>371</v>
      </c>
      <c r="D128" s="73">
        <v>50000</v>
      </c>
      <c r="E128" s="101">
        <v>3000</v>
      </c>
      <c r="F128" s="102">
        <f t="shared" si="3"/>
        <v>47000</v>
      </c>
    </row>
    <row r="129" spans="1:6" ht="38.25" x14ac:dyDescent="0.2">
      <c r="A129" s="70" t="s">
        <v>208</v>
      </c>
      <c r="B129" s="100" t="s">
        <v>193</v>
      </c>
      <c r="C129" s="72" t="s">
        <v>372</v>
      </c>
      <c r="D129" s="73">
        <v>27000</v>
      </c>
      <c r="E129" s="101" t="s">
        <v>44</v>
      </c>
      <c r="F129" s="102">
        <f t="shared" si="3"/>
        <v>27000</v>
      </c>
    </row>
    <row r="130" spans="1:6" ht="51" x14ac:dyDescent="0.2">
      <c r="A130" s="70" t="s">
        <v>373</v>
      </c>
      <c r="B130" s="100" t="s">
        <v>193</v>
      </c>
      <c r="C130" s="72" t="s">
        <v>374</v>
      </c>
      <c r="D130" s="73">
        <v>23000</v>
      </c>
      <c r="E130" s="101">
        <v>3000</v>
      </c>
      <c r="F130" s="102">
        <f t="shared" si="3"/>
        <v>20000</v>
      </c>
    </row>
    <row r="131" spans="1:6" x14ac:dyDescent="0.2">
      <c r="A131" s="70" t="s">
        <v>375</v>
      </c>
      <c r="B131" s="100" t="s">
        <v>193</v>
      </c>
      <c r="C131" s="72" t="s">
        <v>376</v>
      </c>
      <c r="D131" s="73">
        <v>7717900</v>
      </c>
      <c r="E131" s="101">
        <v>2180882.5299999998</v>
      </c>
      <c r="F131" s="102">
        <f t="shared" si="3"/>
        <v>5537017.4700000007</v>
      </c>
    </row>
    <row r="132" spans="1:6" x14ac:dyDescent="0.2">
      <c r="A132" s="70" t="s">
        <v>377</v>
      </c>
      <c r="B132" s="100" t="s">
        <v>193</v>
      </c>
      <c r="C132" s="72" t="s">
        <v>378</v>
      </c>
      <c r="D132" s="73">
        <v>72500</v>
      </c>
      <c r="E132" s="101">
        <v>21972.31</v>
      </c>
      <c r="F132" s="102">
        <f t="shared" si="3"/>
        <v>50527.69</v>
      </c>
    </row>
    <row r="133" spans="1:6" x14ac:dyDescent="0.2">
      <c r="A133" s="70" t="s">
        <v>245</v>
      </c>
      <c r="B133" s="100" t="s">
        <v>193</v>
      </c>
      <c r="C133" s="72" t="s">
        <v>379</v>
      </c>
      <c r="D133" s="73">
        <v>72500</v>
      </c>
      <c r="E133" s="101">
        <v>21972.31</v>
      </c>
      <c r="F133" s="102">
        <f t="shared" si="3"/>
        <v>50527.69</v>
      </c>
    </row>
    <row r="134" spans="1:6" x14ac:dyDescent="0.2">
      <c r="A134" s="70" t="s">
        <v>247</v>
      </c>
      <c r="B134" s="100" t="s">
        <v>193</v>
      </c>
      <c r="C134" s="72" t="s">
        <v>380</v>
      </c>
      <c r="D134" s="73">
        <v>72500</v>
      </c>
      <c r="E134" s="101">
        <v>21972.31</v>
      </c>
      <c r="F134" s="102">
        <f t="shared" si="3"/>
        <v>50527.69</v>
      </c>
    </row>
    <row r="135" spans="1:6" ht="25.5" x14ac:dyDescent="0.2">
      <c r="A135" s="70" t="s">
        <v>381</v>
      </c>
      <c r="B135" s="100" t="s">
        <v>193</v>
      </c>
      <c r="C135" s="72" t="s">
        <v>382</v>
      </c>
      <c r="D135" s="73">
        <v>72500</v>
      </c>
      <c r="E135" s="101">
        <v>21972.31</v>
      </c>
      <c r="F135" s="102">
        <f t="shared" si="3"/>
        <v>50527.69</v>
      </c>
    </row>
    <row r="136" spans="1:6" ht="38.25" x14ac:dyDescent="0.2">
      <c r="A136" s="70" t="s">
        <v>206</v>
      </c>
      <c r="B136" s="100" t="s">
        <v>193</v>
      </c>
      <c r="C136" s="72" t="s">
        <v>383</v>
      </c>
      <c r="D136" s="73">
        <v>72500</v>
      </c>
      <c r="E136" s="101">
        <v>21972.31</v>
      </c>
      <c r="F136" s="102">
        <f t="shared" si="3"/>
        <v>50527.69</v>
      </c>
    </row>
    <row r="137" spans="1:6" ht="38.25" x14ac:dyDescent="0.2">
      <c r="A137" s="70" t="s">
        <v>208</v>
      </c>
      <c r="B137" s="100" t="s">
        <v>193</v>
      </c>
      <c r="C137" s="72" t="s">
        <v>384</v>
      </c>
      <c r="D137" s="73">
        <v>72500</v>
      </c>
      <c r="E137" s="101">
        <v>21972.31</v>
      </c>
      <c r="F137" s="102">
        <f t="shared" si="3"/>
        <v>50527.69</v>
      </c>
    </row>
    <row r="138" spans="1:6" x14ac:dyDescent="0.2">
      <c r="A138" s="70" t="s">
        <v>385</v>
      </c>
      <c r="B138" s="100" t="s">
        <v>193</v>
      </c>
      <c r="C138" s="72" t="s">
        <v>386</v>
      </c>
      <c r="D138" s="73">
        <v>7645400</v>
      </c>
      <c r="E138" s="101">
        <v>2158910.2200000002</v>
      </c>
      <c r="F138" s="102">
        <f t="shared" si="3"/>
        <v>5486489.7799999993</v>
      </c>
    </row>
    <row r="139" spans="1:6" ht="25.5" x14ac:dyDescent="0.2">
      <c r="A139" s="70" t="s">
        <v>387</v>
      </c>
      <c r="B139" s="100" t="s">
        <v>193</v>
      </c>
      <c r="C139" s="72" t="s">
        <v>388</v>
      </c>
      <c r="D139" s="73">
        <v>609200</v>
      </c>
      <c r="E139" s="101">
        <v>488910.22</v>
      </c>
      <c r="F139" s="102">
        <f t="shared" si="3"/>
        <v>120289.78000000003</v>
      </c>
    </row>
    <row r="140" spans="1:6" ht="25.5" x14ac:dyDescent="0.2">
      <c r="A140" s="70" t="s">
        <v>389</v>
      </c>
      <c r="B140" s="100" t="s">
        <v>193</v>
      </c>
      <c r="C140" s="72" t="s">
        <v>390</v>
      </c>
      <c r="D140" s="73">
        <v>609200</v>
      </c>
      <c r="E140" s="101">
        <v>488910.22</v>
      </c>
      <c r="F140" s="102">
        <f t="shared" si="3"/>
        <v>120289.78000000003</v>
      </c>
    </row>
    <row r="141" spans="1:6" ht="63.75" x14ac:dyDescent="0.2">
      <c r="A141" s="70" t="s">
        <v>391</v>
      </c>
      <c r="B141" s="100" t="s">
        <v>193</v>
      </c>
      <c r="C141" s="72" t="s">
        <v>392</v>
      </c>
      <c r="D141" s="73">
        <v>200000</v>
      </c>
      <c r="E141" s="101">
        <v>199364</v>
      </c>
      <c r="F141" s="102">
        <f t="shared" si="3"/>
        <v>636</v>
      </c>
    </row>
    <row r="142" spans="1:6" ht="38.25" x14ac:dyDescent="0.2">
      <c r="A142" s="70" t="s">
        <v>206</v>
      </c>
      <c r="B142" s="100" t="s">
        <v>193</v>
      </c>
      <c r="C142" s="72" t="s">
        <v>393</v>
      </c>
      <c r="D142" s="73">
        <v>200000</v>
      </c>
      <c r="E142" s="101">
        <v>199364</v>
      </c>
      <c r="F142" s="102">
        <f t="shared" si="3"/>
        <v>636</v>
      </c>
    </row>
    <row r="143" spans="1:6" ht="38.25" x14ac:dyDescent="0.2">
      <c r="A143" s="70" t="s">
        <v>208</v>
      </c>
      <c r="B143" s="100" t="s">
        <v>193</v>
      </c>
      <c r="C143" s="72" t="s">
        <v>394</v>
      </c>
      <c r="D143" s="73">
        <v>200000</v>
      </c>
      <c r="E143" s="101">
        <v>199364</v>
      </c>
      <c r="F143" s="102">
        <f t="shared" ref="F143:F174" si="4">IF(OR(D143="-",IF(E143="-",0,E143)&gt;=IF(D143="-",0,D143)),"-",IF(D143="-",0,D143)-IF(E143="-",0,E143))</f>
        <v>636</v>
      </c>
    </row>
    <row r="144" spans="1:6" ht="63.75" x14ac:dyDescent="0.2">
      <c r="A144" s="70" t="s">
        <v>395</v>
      </c>
      <c r="B144" s="100" t="s">
        <v>193</v>
      </c>
      <c r="C144" s="72" t="s">
        <v>396</v>
      </c>
      <c r="D144" s="73">
        <v>309200</v>
      </c>
      <c r="E144" s="101">
        <v>189946.22</v>
      </c>
      <c r="F144" s="102">
        <f t="shared" si="4"/>
        <v>119253.78</v>
      </c>
    </row>
    <row r="145" spans="1:6" ht="38.25" x14ac:dyDescent="0.2">
      <c r="A145" s="70" t="s">
        <v>206</v>
      </c>
      <c r="B145" s="100" t="s">
        <v>193</v>
      </c>
      <c r="C145" s="72" t="s">
        <v>397</v>
      </c>
      <c r="D145" s="73">
        <v>309200</v>
      </c>
      <c r="E145" s="101">
        <v>189946.22</v>
      </c>
      <c r="F145" s="102">
        <f t="shared" si="4"/>
        <v>119253.78</v>
      </c>
    </row>
    <row r="146" spans="1:6" x14ac:dyDescent="0.2">
      <c r="A146" s="70" t="s">
        <v>228</v>
      </c>
      <c r="B146" s="100" t="s">
        <v>193</v>
      </c>
      <c r="C146" s="72" t="s">
        <v>398</v>
      </c>
      <c r="D146" s="73">
        <v>309200</v>
      </c>
      <c r="E146" s="101">
        <v>189946.22</v>
      </c>
      <c r="F146" s="102">
        <f t="shared" si="4"/>
        <v>119253.78</v>
      </c>
    </row>
    <row r="147" spans="1:6" ht="51" x14ac:dyDescent="0.2">
      <c r="A147" s="70" t="s">
        <v>399</v>
      </c>
      <c r="B147" s="100" t="s">
        <v>193</v>
      </c>
      <c r="C147" s="72" t="s">
        <v>400</v>
      </c>
      <c r="D147" s="73">
        <v>100000</v>
      </c>
      <c r="E147" s="101">
        <v>99600</v>
      </c>
      <c r="F147" s="102">
        <f t="shared" si="4"/>
        <v>400</v>
      </c>
    </row>
    <row r="148" spans="1:6" ht="38.25" x14ac:dyDescent="0.2">
      <c r="A148" s="70" t="s">
        <v>206</v>
      </c>
      <c r="B148" s="100" t="s">
        <v>193</v>
      </c>
      <c r="C148" s="72" t="s">
        <v>401</v>
      </c>
      <c r="D148" s="73">
        <v>100000</v>
      </c>
      <c r="E148" s="101">
        <v>99600</v>
      </c>
      <c r="F148" s="102">
        <f t="shared" si="4"/>
        <v>400</v>
      </c>
    </row>
    <row r="149" spans="1:6" ht="38.25" x14ac:dyDescent="0.2">
      <c r="A149" s="70" t="s">
        <v>208</v>
      </c>
      <c r="B149" s="100" t="s">
        <v>193</v>
      </c>
      <c r="C149" s="72" t="s">
        <v>402</v>
      </c>
      <c r="D149" s="73">
        <v>100000</v>
      </c>
      <c r="E149" s="101">
        <v>99600</v>
      </c>
      <c r="F149" s="102">
        <f t="shared" si="4"/>
        <v>400</v>
      </c>
    </row>
    <row r="150" spans="1:6" ht="25.5" x14ac:dyDescent="0.2">
      <c r="A150" s="70" t="s">
        <v>403</v>
      </c>
      <c r="B150" s="100" t="s">
        <v>193</v>
      </c>
      <c r="C150" s="72" t="s">
        <v>404</v>
      </c>
      <c r="D150" s="73">
        <v>10000</v>
      </c>
      <c r="E150" s="101" t="s">
        <v>44</v>
      </c>
      <c r="F150" s="102">
        <f t="shared" si="4"/>
        <v>10000</v>
      </c>
    </row>
    <row r="151" spans="1:6" x14ac:dyDescent="0.2">
      <c r="A151" s="70" t="s">
        <v>405</v>
      </c>
      <c r="B151" s="100" t="s">
        <v>193</v>
      </c>
      <c r="C151" s="72" t="s">
        <v>406</v>
      </c>
      <c r="D151" s="73">
        <v>10000</v>
      </c>
      <c r="E151" s="101" t="s">
        <v>44</v>
      </c>
      <c r="F151" s="102">
        <f t="shared" si="4"/>
        <v>10000</v>
      </c>
    </row>
    <row r="152" spans="1:6" ht="51" x14ac:dyDescent="0.2">
      <c r="A152" s="70" t="s">
        <v>407</v>
      </c>
      <c r="B152" s="100" t="s">
        <v>193</v>
      </c>
      <c r="C152" s="72" t="s">
        <v>408</v>
      </c>
      <c r="D152" s="73">
        <v>10000</v>
      </c>
      <c r="E152" s="101" t="s">
        <v>44</v>
      </c>
      <c r="F152" s="102">
        <f t="shared" si="4"/>
        <v>10000</v>
      </c>
    </row>
    <row r="153" spans="1:6" ht="38.25" x14ac:dyDescent="0.2">
      <c r="A153" s="70" t="s">
        <v>206</v>
      </c>
      <c r="B153" s="100" t="s">
        <v>193</v>
      </c>
      <c r="C153" s="72" t="s">
        <v>409</v>
      </c>
      <c r="D153" s="73">
        <v>10000</v>
      </c>
      <c r="E153" s="101" t="s">
        <v>44</v>
      </c>
      <c r="F153" s="102">
        <f t="shared" si="4"/>
        <v>10000</v>
      </c>
    </row>
    <row r="154" spans="1:6" ht="38.25" x14ac:dyDescent="0.2">
      <c r="A154" s="70" t="s">
        <v>208</v>
      </c>
      <c r="B154" s="100" t="s">
        <v>193</v>
      </c>
      <c r="C154" s="72" t="s">
        <v>410</v>
      </c>
      <c r="D154" s="73">
        <v>10000</v>
      </c>
      <c r="E154" s="101" t="s">
        <v>44</v>
      </c>
      <c r="F154" s="102">
        <f t="shared" si="4"/>
        <v>10000</v>
      </c>
    </row>
    <row r="155" spans="1:6" ht="25.5" x14ac:dyDescent="0.2">
      <c r="A155" s="70" t="s">
        <v>411</v>
      </c>
      <c r="B155" s="100" t="s">
        <v>193</v>
      </c>
      <c r="C155" s="72" t="s">
        <v>412</v>
      </c>
      <c r="D155" s="73">
        <v>6990200</v>
      </c>
      <c r="E155" s="101">
        <v>1670000</v>
      </c>
      <c r="F155" s="102">
        <f t="shared" si="4"/>
        <v>5320200</v>
      </c>
    </row>
    <row r="156" spans="1:6" x14ac:dyDescent="0.2">
      <c r="A156" s="70" t="s">
        <v>413</v>
      </c>
      <c r="B156" s="100" t="s">
        <v>193</v>
      </c>
      <c r="C156" s="72" t="s">
        <v>414</v>
      </c>
      <c r="D156" s="73">
        <v>6990200</v>
      </c>
      <c r="E156" s="101">
        <v>1670000</v>
      </c>
      <c r="F156" s="102">
        <f t="shared" si="4"/>
        <v>5320200</v>
      </c>
    </row>
    <row r="157" spans="1:6" ht="51" x14ac:dyDescent="0.2">
      <c r="A157" s="70" t="s">
        <v>415</v>
      </c>
      <c r="B157" s="100" t="s">
        <v>193</v>
      </c>
      <c r="C157" s="72" t="s">
        <v>416</v>
      </c>
      <c r="D157" s="73">
        <v>15000</v>
      </c>
      <c r="E157" s="101">
        <v>15000</v>
      </c>
      <c r="F157" s="102" t="str">
        <f t="shared" si="4"/>
        <v>-</v>
      </c>
    </row>
    <row r="158" spans="1:6" ht="38.25" x14ac:dyDescent="0.2">
      <c r="A158" s="70" t="s">
        <v>206</v>
      </c>
      <c r="B158" s="100" t="s">
        <v>193</v>
      </c>
      <c r="C158" s="72" t="s">
        <v>417</v>
      </c>
      <c r="D158" s="73">
        <v>15000</v>
      </c>
      <c r="E158" s="101">
        <v>15000</v>
      </c>
      <c r="F158" s="102" t="str">
        <f t="shared" si="4"/>
        <v>-</v>
      </c>
    </row>
    <row r="159" spans="1:6" ht="38.25" x14ac:dyDescent="0.2">
      <c r="A159" s="70" t="s">
        <v>208</v>
      </c>
      <c r="B159" s="100" t="s">
        <v>193</v>
      </c>
      <c r="C159" s="72" t="s">
        <v>418</v>
      </c>
      <c r="D159" s="73">
        <v>15000</v>
      </c>
      <c r="E159" s="101">
        <v>15000</v>
      </c>
      <c r="F159" s="102" t="str">
        <f t="shared" si="4"/>
        <v>-</v>
      </c>
    </row>
    <row r="160" spans="1:6" ht="76.5" x14ac:dyDescent="0.2">
      <c r="A160" s="70" t="s">
        <v>419</v>
      </c>
      <c r="B160" s="100" t="s">
        <v>193</v>
      </c>
      <c r="C160" s="72" t="s">
        <v>420</v>
      </c>
      <c r="D160" s="73">
        <v>3209200</v>
      </c>
      <c r="E160" s="101">
        <v>1655000</v>
      </c>
      <c r="F160" s="102">
        <f t="shared" si="4"/>
        <v>1554200</v>
      </c>
    </row>
    <row r="161" spans="1:6" ht="38.25" x14ac:dyDescent="0.2">
      <c r="A161" s="70" t="s">
        <v>206</v>
      </c>
      <c r="B161" s="100" t="s">
        <v>193</v>
      </c>
      <c r="C161" s="72" t="s">
        <v>421</v>
      </c>
      <c r="D161" s="73">
        <v>3209200</v>
      </c>
      <c r="E161" s="101">
        <v>1655000</v>
      </c>
      <c r="F161" s="102">
        <f t="shared" si="4"/>
        <v>1554200</v>
      </c>
    </row>
    <row r="162" spans="1:6" ht="38.25" x14ac:dyDescent="0.2">
      <c r="A162" s="70" t="s">
        <v>208</v>
      </c>
      <c r="B162" s="100" t="s">
        <v>193</v>
      </c>
      <c r="C162" s="72" t="s">
        <v>422</v>
      </c>
      <c r="D162" s="73">
        <v>3209200</v>
      </c>
      <c r="E162" s="101">
        <v>1655000</v>
      </c>
      <c r="F162" s="102">
        <f t="shared" si="4"/>
        <v>1554200</v>
      </c>
    </row>
    <row r="163" spans="1:6" ht="63.75" x14ac:dyDescent="0.2">
      <c r="A163" s="70" t="s">
        <v>423</v>
      </c>
      <c r="B163" s="100" t="s">
        <v>193</v>
      </c>
      <c r="C163" s="72" t="s">
        <v>424</v>
      </c>
      <c r="D163" s="73">
        <v>100000</v>
      </c>
      <c r="E163" s="101" t="s">
        <v>44</v>
      </c>
      <c r="F163" s="102">
        <f t="shared" si="4"/>
        <v>100000</v>
      </c>
    </row>
    <row r="164" spans="1:6" ht="38.25" x14ac:dyDescent="0.2">
      <c r="A164" s="70" t="s">
        <v>206</v>
      </c>
      <c r="B164" s="100" t="s">
        <v>193</v>
      </c>
      <c r="C164" s="72" t="s">
        <v>425</v>
      </c>
      <c r="D164" s="73">
        <v>100000</v>
      </c>
      <c r="E164" s="101" t="s">
        <v>44</v>
      </c>
      <c r="F164" s="102">
        <f t="shared" si="4"/>
        <v>100000</v>
      </c>
    </row>
    <row r="165" spans="1:6" ht="38.25" x14ac:dyDescent="0.2">
      <c r="A165" s="70" t="s">
        <v>208</v>
      </c>
      <c r="B165" s="100" t="s">
        <v>193</v>
      </c>
      <c r="C165" s="72" t="s">
        <v>426</v>
      </c>
      <c r="D165" s="73">
        <v>100000</v>
      </c>
      <c r="E165" s="101" t="s">
        <v>44</v>
      </c>
      <c r="F165" s="102">
        <f t="shared" si="4"/>
        <v>100000</v>
      </c>
    </row>
    <row r="166" spans="1:6" ht="51" x14ac:dyDescent="0.2">
      <c r="A166" s="70" t="s">
        <v>427</v>
      </c>
      <c r="B166" s="100" t="s">
        <v>193</v>
      </c>
      <c r="C166" s="72" t="s">
        <v>428</v>
      </c>
      <c r="D166" s="73">
        <v>300000</v>
      </c>
      <c r="E166" s="101" t="s">
        <v>44</v>
      </c>
      <c r="F166" s="102">
        <f t="shared" si="4"/>
        <v>300000</v>
      </c>
    </row>
    <row r="167" spans="1:6" ht="38.25" x14ac:dyDescent="0.2">
      <c r="A167" s="70" t="s">
        <v>206</v>
      </c>
      <c r="B167" s="100" t="s">
        <v>193</v>
      </c>
      <c r="C167" s="72" t="s">
        <v>429</v>
      </c>
      <c r="D167" s="73">
        <v>300000</v>
      </c>
      <c r="E167" s="101" t="s">
        <v>44</v>
      </c>
      <c r="F167" s="102">
        <f t="shared" si="4"/>
        <v>300000</v>
      </c>
    </row>
    <row r="168" spans="1:6" ht="38.25" x14ac:dyDescent="0.2">
      <c r="A168" s="70" t="s">
        <v>208</v>
      </c>
      <c r="B168" s="100" t="s">
        <v>193</v>
      </c>
      <c r="C168" s="72" t="s">
        <v>430</v>
      </c>
      <c r="D168" s="73">
        <v>300000</v>
      </c>
      <c r="E168" s="101" t="s">
        <v>44</v>
      </c>
      <c r="F168" s="102">
        <f t="shared" si="4"/>
        <v>300000</v>
      </c>
    </row>
    <row r="169" spans="1:6" ht="51" x14ac:dyDescent="0.2">
      <c r="A169" s="70" t="s">
        <v>431</v>
      </c>
      <c r="B169" s="100" t="s">
        <v>193</v>
      </c>
      <c r="C169" s="72" t="s">
        <v>432</v>
      </c>
      <c r="D169" s="73">
        <v>3366000</v>
      </c>
      <c r="E169" s="101" t="s">
        <v>44</v>
      </c>
      <c r="F169" s="102">
        <f t="shared" si="4"/>
        <v>3366000</v>
      </c>
    </row>
    <row r="170" spans="1:6" ht="38.25" x14ac:dyDescent="0.2">
      <c r="A170" s="70" t="s">
        <v>206</v>
      </c>
      <c r="B170" s="100" t="s">
        <v>193</v>
      </c>
      <c r="C170" s="72" t="s">
        <v>433</v>
      </c>
      <c r="D170" s="73">
        <v>3366000</v>
      </c>
      <c r="E170" s="101" t="s">
        <v>44</v>
      </c>
      <c r="F170" s="102">
        <f t="shared" si="4"/>
        <v>3366000</v>
      </c>
    </row>
    <row r="171" spans="1:6" ht="38.25" x14ac:dyDescent="0.2">
      <c r="A171" s="70" t="s">
        <v>243</v>
      </c>
      <c r="B171" s="100" t="s">
        <v>193</v>
      </c>
      <c r="C171" s="72" t="s">
        <v>434</v>
      </c>
      <c r="D171" s="73">
        <v>3366000</v>
      </c>
      <c r="E171" s="101" t="s">
        <v>44</v>
      </c>
      <c r="F171" s="102">
        <f t="shared" si="4"/>
        <v>3366000</v>
      </c>
    </row>
    <row r="172" spans="1:6" ht="25.5" x14ac:dyDescent="0.2">
      <c r="A172" s="70" t="s">
        <v>435</v>
      </c>
      <c r="B172" s="100" t="s">
        <v>193</v>
      </c>
      <c r="C172" s="72" t="s">
        <v>436</v>
      </c>
      <c r="D172" s="73">
        <v>36000</v>
      </c>
      <c r="E172" s="101" t="s">
        <v>44</v>
      </c>
      <c r="F172" s="102">
        <f t="shared" si="4"/>
        <v>36000</v>
      </c>
    </row>
    <row r="173" spans="1:6" ht="25.5" x14ac:dyDescent="0.2">
      <c r="A173" s="70" t="s">
        <v>437</v>
      </c>
      <c r="B173" s="100" t="s">
        <v>193</v>
      </c>
      <c r="C173" s="72" t="s">
        <v>438</v>
      </c>
      <c r="D173" s="73">
        <v>36000</v>
      </c>
      <c r="E173" s="101" t="s">
        <v>44</v>
      </c>
      <c r="F173" s="102">
        <f t="shared" si="4"/>
        <v>36000</v>
      </c>
    </row>
    <row r="174" spans="1:6" ht="76.5" x14ac:dyDescent="0.2">
      <c r="A174" s="70" t="s">
        <v>439</v>
      </c>
      <c r="B174" s="100" t="s">
        <v>193</v>
      </c>
      <c r="C174" s="72" t="s">
        <v>440</v>
      </c>
      <c r="D174" s="73">
        <v>36000</v>
      </c>
      <c r="E174" s="101" t="s">
        <v>44</v>
      </c>
      <c r="F174" s="102">
        <f t="shared" si="4"/>
        <v>36000</v>
      </c>
    </row>
    <row r="175" spans="1:6" ht="38.25" x14ac:dyDescent="0.2">
      <c r="A175" s="70" t="s">
        <v>206</v>
      </c>
      <c r="B175" s="100" t="s">
        <v>193</v>
      </c>
      <c r="C175" s="72" t="s">
        <v>441</v>
      </c>
      <c r="D175" s="73">
        <v>36000</v>
      </c>
      <c r="E175" s="101" t="s">
        <v>44</v>
      </c>
      <c r="F175" s="102">
        <f t="shared" ref="F175:F206" si="5">IF(OR(D175="-",IF(E175="-",0,E175)&gt;=IF(D175="-",0,D175)),"-",IF(D175="-",0,D175)-IF(E175="-",0,E175))</f>
        <v>36000</v>
      </c>
    </row>
    <row r="176" spans="1:6" ht="38.25" x14ac:dyDescent="0.2">
      <c r="A176" s="70" t="s">
        <v>208</v>
      </c>
      <c r="B176" s="100" t="s">
        <v>193</v>
      </c>
      <c r="C176" s="72" t="s">
        <v>442</v>
      </c>
      <c r="D176" s="73">
        <v>36000</v>
      </c>
      <c r="E176" s="101" t="s">
        <v>44</v>
      </c>
      <c r="F176" s="102">
        <f t="shared" si="5"/>
        <v>36000</v>
      </c>
    </row>
    <row r="177" spans="1:6" x14ac:dyDescent="0.2">
      <c r="A177" s="70" t="s">
        <v>443</v>
      </c>
      <c r="B177" s="100" t="s">
        <v>193</v>
      </c>
      <c r="C177" s="72" t="s">
        <v>444</v>
      </c>
      <c r="D177" s="73">
        <v>10000</v>
      </c>
      <c r="E177" s="101">
        <v>9000</v>
      </c>
      <c r="F177" s="102">
        <f t="shared" si="5"/>
        <v>1000</v>
      </c>
    </row>
    <row r="178" spans="1:6" ht="25.5" x14ac:dyDescent="0.2">
      <c r="A178" s="70" t="s">
        <v>445</v>
      </c>
      <c r="B178" s="100" t="s">
        <v>193</v>
      </c>
      <c r="C178" s="72" t="s">
        <v>446</v>
      </c>
      <c r="D178" s="73">
        <v>10000</v>
      </c>
      <c r="E178" s="101">
        <v>9000</v>
      </c>
      <c r="F178" s="102">
        <f t="shared" si="5"/>
        <v>1000</v>
      </c>
    </row>
    <row r="179" spans="1:6" ht="38.25" x14ac:dyDescent="0.2">
      <c r="A179" s="70" t="s">
        <v>447</v>
      </c>
      <c r="B179" s="100" t="s">
        <v>193</v>
      </c>
      <c r="C179" s="72" t="s">
        <v>448</v>
      </c>
      <c r="D179" s="73">
        <v>10000</v>
      </c>
      <c r="E179" s="101">
        <v>9000</v>
      </c>
      <c r="F179" s="102">
        <f t="shared" si="5"/>
        <v>1000</v>
      </c>
    </row>
    <row r="180" spans="1:6" ht="25.5" x14ac:dyDescent="0.2">
      <c r="A180" s="70" t="s">
        <v>449</v>
      </c>
      <c r="B180" s="100" t="s">
        <v>193</v>
      </c>
      <c r="C180" s="72" t="s">
        <v>450</v>
      </c>
      <c r="D180" s="73">
        <v>10000</v>
      </c>
      <c r="E180" s="101">
        <v>9000</v>
      </c>
      <c r="F180" s="102">
        <f t="shared" si="5"/>
        <v>1000</v>
      </c>
    </row>
    <row r="181" spans="1:6" ht="114.75" x14ac:dyDescent="0.2">
      <c r="A181" s="103" t="s">
        <v>451</v>
      </c>
      <c r="B181" s="100" t="s">
        <v>193</v>
      </c>
      <c r="C181" s="72" t="s">
        <v>452</v>
      </c>
      <c r="D181" s="73">
        <v>10000</v>
      </c>
      <c r="E181" s="101">
        <v>9000</v>
      </c>
      <c r="F181" s="102">
        <f t="shared" si="5"/>
        <v>1000</v>
      </c>
    </row>
    <row r="182" spans="1:6" ht="38.25" x14ac:dyDescent="0.2">
      <c r="A182" s="70" t="s">
        <v>206</v>
      </c>
      <c r="B182" s="100" t="s">
        <v>193</v>
      </c>
      <c r="C182" s="72" t="s">
        <v>453</v>
      </c>
      <c r="D182" s="73">
        <v>10000</v>
      </c>
      <c r="E182" s="101">
        <v>9000</v>
      </c>
      <c r="F182" s="102">
        <f t="shared" si="5"/>
        <v>1000</v>
      </c>
    </row>
    <row r="183" spans="1:6" ht="38.25" x14ac:dyDescent="0.2">
      <c r="A183" s="70" t="s">
        <v>208</v>
      </c>
      <c r="B183" s="100" t="s">
        <v>193</v>
      </c>
      <c r="C183" s="72" t="s">
        <v>454</v>
      </c>
      <c r="D183" s="73">
        <v>10000</v>
      </c>
      <c r="E183" s="101">
        <v>9000</v>
      </c>
      <c r="F183" s="102">
        <f t="shared" si="5"/>
        <v>1000</v>
      </c>
    </row>
    <row r="184" spans="1:6" x14ac:dyDescent="0.2">
      <c r="A184" s="70" t="s">
        <v>455</v>
      </c>
      <c r="B184" s="100" t="s">
        <v>193</v>
      </c>
      <c r="C184" s="72" t="s">
        <v>456</v>
      </c>
      <c r="D184" s="73">
        <v>5212300</v>
      </c>
      <c r="E184" s="101">
        <v>3159582</v>
      </c>
      <c r="F184" s="102">
        <f t="shared" si="5"/>
        <v>2052718</v>
      </c>
    </row>
    <row r="185" spans="1:6" x14ac:dyDescent="0.2">
      <c r="A185" s="70" t="s">
        <v>457</v>
      </c>
      <c r="B185" s="100" t="s">
        <v>193</v>
      </c>
      <c r="C185" s="72" t="s">
        <v>458</v>
      </c>
      <c r="D185" s="73">
        <v>5212300</v>
      </c>
      <c r="E185" s="101">
        <v>3159582</v>
      </c>
      <c r="F185" s="102">
        <f t="shared" si="5"/>
        <v>2052718</v>
      </c>
    </row>
    <row r="186" spans="1:6" x14ac:dyDescent="0.2">
      <c r="A186" s="70" t="s">
        <v>459</v>
      </c>
      <c r="B186" s="100" t="s">
        <v>193</v>
      </c>
      <c r="C186" s="72" t="s">
        <v>460</v>
      </c>
      <c r="D186" s="73">
        <v>5212300</v>
      </c>
      <c r="E186" s="101">
        <v>3159582</v>
      </c>
      <c r="F186" s="102">
        <f t="shared" si="5"/>
        <v>2052718</v>
      </c>
    </row>
    <row r="187" spans="1:6" x14ac:dyDescent="0.2">
      <c r="A187" s="70" t="s">
        <v>461</v>
      </c>
      <c r="B187" s="100" t="s">
        <v>193</v>
      </c>
      <c r="C187" s="72" t="s">
        <v>462</v>
      </c>
      <c r="D187" s="73">
        <v>5212300</v>
      </c>
      <c r="E187" s="101">
        <v>3159582</v>
      </c>
      <c r="F187" s="102">
        <f t="shared" si="5"/>
        <v>2052718</v>
      </c>
    </row>
    <row r="188" spans="1:6" ht="51" x14ac:dyDescent="0.2">
      <c r="A188" s="70" t="s">
        <v>463</v>
      </c>
      <c r="B188" s="100" t="s">
        <v>193</v>
      </c>
      <c r="C188" s="72" t="s">
        <v>464</v>
      </c>
      <c r="D188" s="73">
        <v>4915800</v>
      </c>
      <c r="E188" s="101">
        <v>3159582</v>
      </c>
      <c r="F188" s="102">
        <f t="shared" si="5"/>
        <v>1756218</v>
      </c>
    </row>
    <row r="189" spans="1:6" x14ac:dyDescent="0.2">
      <c r="A189" s="70" t="s">
        <v>465</v>
      </c>
      <c r="B189" s="100" t="s">
        <v>193</v>
      </c>
      <c r="C189" s="72" t="s">
        <v>466</v>
      </c>
      <c r="D189" s="73">
        <v>4915800</v>
      </c>
      <c r="E189" s="101">
        <v>3159582</v>
      </c>
      <c r="F189" s="102">
        <f t="shared" si="5"/>
        <v>1756218</v>
      </c>
    </row>
    <row r="190" spans="1:6" ht="63.75" x14ac:dyDescent="0.2">
      <c r="A190" s="70" t="s">
        <v>467</v>
      </c>
      <c r="B190" s="100" t="s">
        <v>193</v>
      </c>
      <c r="C190" s="72" t="s">
        <v>468</v>
      </c>
      <c r="D190" s="73">
        <v>4904400</v>
      </c>
      <c r="E190" s="101">
        <v>3148200</v>
      </c>
      <c r="F190" s="102">
        <f t="shared" si="5"/>
        <v>1756200</v>
      </c>
    </row>
    <row r="191" spans="1:6" x14ac:dyDescent="0.2">
      <c r="A191" s="70" t="s">
        <v>469</v>
      </c>
      <c r="B191" s="100" t="s">
        <v>193</v>
      </c>
      <c r="C191" s="72" t="s">
        <v>470</v>
      </c>
      <c r="D191" s="73">
        <v>11400</v>
      </c>
      <c r="E191" s="101">
        <v>11382</v>
      </c>
      <c r="F191" s="102">
        <f t="shared" si="5"/>
        <v>18</v>
      </c>
    </row>
    <row r="192" spans="1:6" ht="76.5" x14ac:dyDescent="0.2">
      <c r="A192" s="70" t="s">
        <v>471</v>
      </c>
      <c r="B192" s="100" t="s">
        <v>193</v>
      </c>
      <c r="C192" s="72" t="s">
        <v>472</v>
      </c>
      <c r="D192" s="73">
        <v>296500</v>
      </c>
      <c r="E192" s="101" t="s">
        <v>44</v>
      </c>
      <c r="F192" s="102">
        <f t="shared" si="5"/>
        <v>296500</v>
      </c>
    </row>
    <row r="193" spans="1:6" x14ac:dyDescent="0.2">
      <c r="A193" s="70" t="s">
        <v>465</v>
      </c>
      <c r="B193" s="100" t="s">
        <v>193</v>
      </c>
      <c r="C193" s="72" t="s">
        <v>473</v>
      </c>
      <c r="D193" s="73">
        <v>296500</v>
      </c>
      <c r="E193" s="101" t="s">
        <v>44</v>
      </c>
      <c r="F193" s="102">
        <f t="shared" si="5"/>
        <v>296500</v>
      </c>
    </row>
    <row r="194" spans="1:6" x14ac:dyDescent="0.2">
      <c r="A194" s="70" t="s">
        <v>469</v>
      </c>
      <c r="B194" s="100" t="s">
        <v>193</v>
      </c>
      <c r="C194" s="72" t="s">
        <v>474</v>
      </c>
      <c r="D194" s="73">
        <v>296500</v>
      </c>
      <c r="E194" s="101" t="s">
        <v>44</v>
      </c>
      <c r="F194" s="102">
        <f t="shared" si="5"/>
        <v>296500</v>
      </c>
    </row>
    <row r="195" spans="1:6" x14ac:dyDescent="0.2">
      <c r="A195" s="70" t="s">
        <v>475</v>
      </c>
      <c r="B195" s="100" t="s">
        <v>193</v>
      </c>
      <c r="C195" s="72" t="s">
        <v>476</v>
      </c>
      <c r="D195" s="73">
        <v>77000</v>
      </c>
      <c r="E195" s="101">
        <v>51208.800000000003</v>
      </c>
      <c r="F195" s="102">
        <f t="shared" si="5"/>
        <v>25791.199999999997</v>
      </c>
    </row>
    <row r="196" spans="1:6" x14ac:dyDescent="0.2">
      <c r="A196" s="70" t="s">
        <v>477</v>
      </c>
      <c r="B196" s="100" t="s">
        <v>193</v>
      </c>
      <c r="C196" s="72" t="s">
        <v>478</v>
      </c>
      <c r="D196" s="73">
        <v>77000</v>
      </c>
      <c r="E196" s="101">
        <v>51208.800000000003</v>
      </c>
      <c r="F196" s="102">
        <f t="shared" si="5"/>
        <v>25791.199999999997</v>
      </c>
    </row>
    <row r="197" spans="1:6" ht="25.5" x14ac:dyDescent="0.2">
      <c r="A197" s="70" t="s">
        <v>479</v>
      </c>
      <c r="B197" s="100" t="s">
        <v>193</v>
      </c>
      <c r="C197" s="72" t="s">
        <v>480</v>
      </c>
      <c r="D197" s="73">
        <v>77000</v>
      </c>
      <c r="E197" s="101">
        <v>51208.800000000003</v>
      </c>
      <c r="F197" s="102">
        <f t="shared" si="5"/>
        <v>25791.199999999997</v>
      </c>
    </row>
    <row r="198" spans="1:6" x14ac:dyDescent="0.2">
      <c r="A198" s="70" t="s">
        <v>481</v>
      </c>
      <c r="B198" s="100" t="s">
        <v>193</v>
      </c>
      <c r="C198" s="72" t="s">
        <v>482</v>
      </c>
      <c r="D198" s="73">
        <v>77000</v>
      </c>
      <c r="E198" s="101">
        <v>51208.800000000003</v>
      </c>
      <c r="F198" s="102">
        <f t="shared" si="5"/>
        <v>25791.199999999997</v>
      </c>
    </row>
    <row r="199" spans="1:6" ht="89.25" x14ac:dyDescent="0.2">
      <c r="A199" s="103" t="s">
        <v>483</v>
      </c>
      <c r="B199" s="100" t="s">
        <v>193</v>
      </c>
      <c r="C199" s="72" t="s">
        <v>484</v>
      </c>
      <c r="D199" s="73">
        <v>77000</v>
      </c>
      <c r="E199" s="101">
        <v>51208.800000000003</v>
      </c>
      <c r="F199" s="102">
        <f t="shared" si="5"/>
        <v>25791.199999999997</v>
      </c>
    </row>
    <row r="200" spans="1:6" ht="25.5" x14ac:dyDescent="0.2">
      <c r="A200" s="70" t="s">
        <v>485</v>
      </c>
      <c r="B200" s="100" t="s">
        <v>193</v>
      </c>
      <c r="C200" s="72" t="s">
        <v>486</v>
      </c>
      <c r="D200" s="73">
        <v>77000</v>
      </c>
      <c r="E200" s="101">
        <v>51208.800000000003</v>
      </c>
      <c r="F200" s="102">
        <f t="shared" si="5"/>
        <v>25791.199999999997</v>
      </c>
    </row>
    <row r="201" spans="1:6" x14ac:dyDescent="0.2">
      <c r="A201" s="70" t="s">
        <v>487</v>
      </c>
      <c r="B201" s="100" t="s">
        <v>193</v>
      </c>
      <c r="C201" s="72" t="s">
        <v>488</v>
      </c>
      <c r="D201" s="73">
        <v>77000</v>
      </c>
      <c r="E201" s="101">
        <v>51208.800000000003</v>
      </c>
      <c r="F201" s="102">
        <f t="shared" si="5"/>
        <v>25791.199999999997</v>
      </c>
    </row>
    <row r="202" spans="1:6" x14ac:dyDescent="0.2">
      <c r="A202" s="70" t="s">
        <v>489</v>
      </c>
      <c r="B202" s="100" t="s">
        <v>193</v>
      </c>
      <c r="C202" s="72" t="s">
        <v>490</v>
      </c>
      <c r="D202" s="73">
        <v>18600</v>
      </c>
      <c r="E202" s="101" t="s">
        <v>44</v>
      </c>
      <c r="F202" s="102">
        <f t="shared" si="5"/>
        <v>18600</v>
      </c>
    </row>
    <row r="203" spans="1:6" x14ac:dyDescent="0.2">
      <c r="A203" s="70" t="s">
        <v>491</v>
      </c>
      <c r="B203" s="100" t="s">
        <v>193</v>
      </c>
      <c r="C203" s="72" t="s">
        <v>492</v>
      </c>
      <c r="D203" s="73">
        <v>18600</v>
      </c>
      <c r="E203" s="101" t="s">
        <v>44</v>
      </c>
      <c r="F203" s="102">
        <f t="shared" si="5"/>
        <v>18600</v>
      </c>
    </row>
    <row r="204" spans="1:6" ht="25.5" x14ac:dyDescent="0.2">
      <c r="A204" s="70" t="s">
        <v>493</v>
      </c>
      <c r="B204" s="100" t="s">
        <v>193</v>
      </c>
      <c r="C204" s="72" t="s">
        <v>494</v>
      </c>
      <c r="D204" s="73">
        <v>18600</v>
      </c>
      <c r="E204" s="101" t="s">
        <v>44</v>
      </c>
      <c r="F204" s="102">
        <f t="shared" si="5"/>
        <v>18600</v>
      </c>
    </row>
    <row r="205" spans="1:6" ht="25.5" x14ac:dyDescent="0.2">
      <c r="A205" s="70" t="s">
        <v>495</v>
      </c>
      <c r="B205" s="100" t="s">
        <v>193</v>
      </c>
      <c r="C205" s="72" t="s">
        <v>496</v>
      </c>
      <c r="D205" s="73">
        <v>18600</v>
      </c>
      <c r="E205" s="101" t="s">
        <v>44</v>
      </c>
      <c r="F205" s="102">
        <f t="shared" si="5"/>
        <v>18600</v>
      </c>
    </row>
    <row r="206" spans="1:6" ht="63.75" x14ac:dyDescent="0.2">
      <c r="A206" s="70" t="s">
        <v>497</v>
      </c>
      <c r="B206" s="100" t="s">
        <v>193</v>
      </c>
      <c r="C206" s="72" t="s">
        <v>498</v>
      </c>
      <c r="D206" s="73">
        <v>18600</v>
      </c>
      <c r="E206" s="101" t="s">
        <v>44</v>
      </c>
      <c r="F206" s="102">
        <f t="shared" si="5"/>
        <v>18600</v>
      </c>
    </row>
    <row r="207" spans="1:6" ht="38.25" x14ac:dyDescent="0.2">
      <c r="A207" s="70" t="s">
        <v>206</v>
      </c>
      <c r="B207" s="100" t="s">
        <v>193</v>
      </c>
      <c r="C207" s="72" t="s">
        <v>499</v>
      </c>
      <c r="D207" s="73">
        <v>18600</v>
      </c>
      <c r="E207" s="101" t="s">
        <v>44</v>
      </c>
      <c r="F207" s="102">
        <f t="shared" ref="F207:F208" si="6">IF(OR(D207="-",IF(E207="-",0,E207)&gt;=IF(D207="-",0,D207)),"-",IF(D207="-",0,D207)-IF(E207="-",0,E207))</f>
        <v>18600</v>
      </c>
    </row>
    <row r="208" spans="1:6" ht="38.25" x14ac:dyDescent="0.2">
      <c r="A208" s="70" t="s">
        <v>208</v>
      </c>
      <c r="B208" s="100" t="s">
        <v>193</v>
      </c>
      <c r="C208" s="72" t="s">
        <v>500</v>
      </c>
      <c r="D208" s="73">
        <v>18600</v>
      </c>
      <c r="E208" s="101" t="s">
        <v>44</v>
      </c>
      <c r="F208" s="102">
        <f t="shared" si="6"/>
        <v>18600</v>
      </c>
    </row>
    <row r="209" spans="1:6" ht="9" customHeight="1" x14ac:dyDescent="0.2">
      <c r="A209" s="41"/>
      <c r="B209" s="42"/>
      <c r="C209" s="43"/>
      <c r="D209" s="44"/>
      <c r="E209" s="42"/>
      <c r="F209" s="42"/>
    </row>
    <row r="210" spans="1:6" ht="26.25" customHeight="1" x14ac:dyDescent="0.2">
      <c r="A210" s="104" t="s">
        <v>501</v>
      </c>
      <c r="B210" s="105" t="s">
        <v>502</v>
      </c>
      <c r="C210" s="106" t="s">
        <v>194</v>
      </c>
      <c r="D210" s="107">
        <v>-1414200</v>
      </c>
      <c r="E210" s="107">
        <v>4640782.09</v>
      </c>
      <c r="F210" s="108" t="s">
        <v>503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tabSelected="1" workbookViewId="0">
      <selection activeCell="A25" sqref="A25:XFD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3" t="s">
        <v>504</v>
      </c>
      <c r="B1" s="133"/>
      <c r="C1" s="133"/>
      <c r="D1" s="133"/>
      <c r="E1" s="133"/>
      <c r="F1" s="133"/>
    </row>
    <row r="2" spans="1:6" ht="13.15" customHeight="1" x14ac:dyDescent="0.25">
      <c r="A2" s="121" t="s">
        <v>505</v>
      </c>
      <c r="B2" s="121"/>
      <c r="C2" s="121"/>
      <c r="D2" s="121"/>
      <c r="E2" s="121"/>
      <c r="F2" s="121"/>
    </row>
    <row r="3" spans="1:6" ht="9" customHeight="1" x14ac:dyDescent="0.2">
      <c r="A3" s="5"/>
      <c r="B3" s="45"/>
      <c r="C3" s="30"/>
      <c r="D3" s="10"/>
      <c r="E3" s="10"/>
      <c r="F3" s="30"/>
    </row>
    <row r="4" spans="1:6" ht="13.9" customHeight="1" x14ac:dyDescent="0.2">
      <c r="A4" s="134" t="s">
        <v>21</v>
      </c>
      <c r="B4" s="137" t="s">
        <v>22</v>
      </c>
      <c r="C4" s="143" t="s">
        <v>506</v>
      </c>
      <c r="D4" s="140" t="s">
        <v>24</v>
      </c>
      <c r="E4" s="140" t="s">
        <v>25</v>
      </c>
      <c r="F4" s="146" t="s">
        <v>26</v>
      </c>
    </row>
    <row r="5" spans="1:6" ht="4.9000000000000004" customHeight="1" x14ac:dyDescent="0.2">
      <c r="A5" s="135"/>
      <c r="B5" s="138"/>
      <c r="C5" s="144"/>
      <c r="D5" s="141"/>
      <c r="E5" s="141"/>
      <c r="F5" s="147"/>
    </row>
    <row r="6" spans="1:6" ht="6" customHeight="1" x14ac:dyDescent="0.2">
      <c r="A6" s="135"/>
      <c r="B6" s="138"/>
      <c r="C6" s="144"/>
      <c r="D6" s="141"/>
      <c r="E6" s="141"/>
      <c r="F6" s="147"/>
    </row>
    <row r="7" spans="1:6" ht="4.9000000000000004" customHeight="1" x14ac:dyDescent="0.2">
      <c r="A7" s="135"/>
      <c r="B7" s="138"/>
      <c r="C7" s="144"/>
      <c r="D7" s="141"/>
      <c r="E7" s="141"/>
      <c r="F7" s="147"/>
    </row>
    <row r="8" spans="1:6" ht="6" customHeight="1" x14ac:dyDescent="0.2">
      <c r="A8" s="135"/>
      <c r="B8" s="138"/>
      <c r="C8" s="144"/>
      <c r="D8" s="141"/>
      <c r="E8" s="141"/>
      <c r="F8" s="147"/>
    </row>
    <row r="9" spans="1:6" ht="6" customHeight="1" x14ac:dyDescent="0.2">
      <c r="A9" s="135"/>
      <c r="B9" s="138"/>
      <c r="C9" s="144"/>
      <c r="D9" s="141"/>
      <c r="E9" s="141"/>
      <c r="F9" s="147"/>
    </row>
    <row r="10" spans="1:6" ht="18" customHeight="1" x14ac:dyDescent="0.2">
      <c r="A10" s="136"/>
      <c r="B10" s="139"/>
      <c r="C10" s="145"/>
      <c r="D10" s="142"/>
      <c r="E10" s="142"/>
      <c r="F10" s="14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31" t="s">
        <v>28</v>
      </c>
      <c r="F11" s="23" t="s">
        <v>29</v>
      </c>
    </row>
    <row r="12" spans="1:6" ht="22.5" x14ac:dyDescent="0.2">
      <c r="A12" s="46" t="s">
        <v>507</v>
      </c>
      <c r="B12" s="47" t="s">
        <v>508</v>
      </c>
      <c r="C12" s="48" t="s">
        <v>194</v>
      </c>
      <c r="D12" s="49">
        <v>1414200</v>
      </c>
      <c r="E12" s="49">
        <f>E18</f>
        <v>-4640782.09</v>
      </c>
      <c r="F12" s="50" t="s">
        <v>194</v>
      </c>
    </row>
    <row r="13" spans="1:6" x14ac:dyDescent="0.2">
      <c r="A13" s="51" t="s">
        <v>33</v>
      </c>
      <c r="B13" s="52"/>
      <c r="C13" s="53"/>
      <c r="D13" s="54"/>
      <c r="E13" s="54"/>
      <c r="F13" s="55"/>
    </row>
    <row r="14" spans="1:6" ht="22.5" x14ac:dyDescent="0.2">
      <c r="A14" s="32" t="s">
        <v>509</v>
      </c>
      <c r="B14" s="56" t="s">
        <v>510</v>
      </c>
      <c r="C14" s="57" t="s">
        <v>194</v>
      </c>
      <c r="D14" s="33" t="s">
        <v>44</v>
      </c>
      <c r="E14" s="33" t="s">
        <v>44</v>
      </c>
      <c r="F14" s="34" t="s">
        <v>44</v>
      </c>
    </row>
    <row r="15" spans="1:6" x14ac:dyDescent="0.2">
      <c r="A15" s="51" t="s">
        <v>511</v>
      </c>
      <c r="B15" s="52"/>
      <c r="C15" s="53"/>
      <c r="D15" s="54"/>
      <c r="E15" s="54"/>
      <c r="F15" s="55"/>
    </row>
    <row r="16" spans="1:6" x14ac:dyDescent="0.2">
      <c r="A16" s="32" t="s">
        <v>512</v>
      </c>
      <c r="B16" s="56" t="s">
        <v>513</v>
      </c>
      <c r="C16" s="57" t="s">
        <v>194</v>
      </c>
      <c r="D16" s="33" t="s">
        <v>44</v>
      </c>
      <c r="E16" s="33" t="s">
        <v>44</v>
      </c>
      <c r="F16" s="34" t="s">
        <v>44</v>
      </c>
    </row>
    <row r="17" spans="1:6" x14ac:dyDescent="0.2">
      <c r="A17" s="51" t="s">
        <v>511</v>
      </c>
      <c r="B17" s="52"/>
      <c r="C17" s="53"/>
      <c r="D17" s="54"/>
      <c r="E17" s="54"/>
      <c r="F17" s="55"/>
    </row>
    <row r="18" spans="1:6" x14ac:dyDescent="0.2">
      <c r="A18" s="46" t="s">
        <v>514</v>
      </c>
      <c r="B18" s="47" t="s">
        <v>515</v>
      </c>
      <c r="C18" s="48" t="s">
        <v>516</v>
      </c>
      <c r="D18" s="49">
        <v>1414200</v>
      </c>
      <c r="E18" s="49">
        <f>E19</f>
        <v>-4640782.09</v>
      </c>
      <c r="F18" s="50">
        <f>D18-E18</f>
        <v>6054982.0899999999</v>
      </c>
    </row>
    <row r="19" spans="1:6" ht="22.5" x14ac:dyDescent="0.2">
      <c r="A19" s="46" t="s">
        <v>517</v>
      </c>
      <c r="B19" s="47" t="s">
        <v>515</v>
      </c>
      <c r="C19" s="48" t="s">
        <v>518</v>
      </c>
      <c r="D19" s="49">
        <v>1414200</v>
      </c>
      <c r="E19" s="49">
        <f>E20+E22</f>
        <v>-4640782.09</v>
      </c>
      <c r="F19" s="50">
        <f>F18</f>
        <v>6054982.0899999999</v>
      </c>
    </row>
    <row r="20" spans="1:6" x14ac:dyDescent="0.2">
      <c r="A20" s="46" t="s">
        <v>519</v>
      </c>
      <c r="B20" s="47" t="s">
        <v>520</v>
      </c>
      <c r="C20" s="48" t="s">
        <v>521</v>
      </c>
      <c r="D20" s="49">
        <f>D21</f>
        <v>-23060700</v>
      </c>
      <c r="E20" s="49">
        <f>E21</f>
        <v>-16117242.279999999</v>
      </c>
      <c r="F20" s="50" t="s">
        <v>503</v>
      </c>
    </row>
    <row r="21" spans="1:6" ht="22.5" x14ac:dyDescent="0.2">
      <c r="A21" s="24" t="s">
        <v>522</v>
      </c>
      <c r="B21" s="25" t="s">
        <v>520</v>
      </c>
      <c r="C21" s="58" t="s">
        <v>523</v>
      </c>
      <c r="D21" s="26">
        <v>-23060700</v>
      </c>
      <c r="E21" s="26">
        <f>-16117242.28</f>
        <v>-16117242.279999999</v>
      </c>
      <c r="F21" s="40" t="s">
        <v>503</v>
      </c>
    </row>
    <row r="22" spans="1:6" x14ac:dyDescent="0.2">
      <c r="A22" s="46" t="s">
        <v>524</v>
      </c>
      <c r="B22" s="47" t="s">
        <v>525</v>
      </c>
      <c r="C22" s="48" t="s">
        <v>526</v>
      </c>
      <c r="D22" s="49">
        <f>D23</f>
        <v>24474900</v>
      </c>
      <c r="E22" s="49">
        <f>E23</f>
        <v>11476460.189999999</v>
      </c>
      <c r="F22" s="50" t="s">
        <v>503</v>
      </c>
    </row>
    <row r="23" spans="1:6" ht="22.5" x14ac:dyDescent="0.2">
      <c r="A23" s="24" t="s">
        <v>527</v>
      </c>
      <c r="B23" s="25" t="s">
        <v>525</v>
      </c>
      <c r="C23" s="58" t="s">
        <v>528</v>
      </c>
      <c r="D23" s="26">
        <v>24474900</v>
      </c>
      <c r="E23" s="26">
        <v>11476460.189999999</v>
      </c>
      <c r="F23" s="40" t="s">
        <v>503</v>
      </c>
    </row>
    <row r="24" spans="1:6" ht="12.75" customHeight="1" x14ac:dyDescent="0.2">
      <c r="A24" s="59"/>
      <c r="B24" s="60"/>
      <c r="C24" s="61"/>
      <c r="D24" s="62"/>
      <c r="E24" s="62"/>
      <c r="F24" s="63"/>
    </row>
    <row r="36" spans="1:6" ht="12.75" customHeight="1" x14ac:dyDescent="0.2">
      <c r="A36" s="12" t="s">
        <v>547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6:F26">
    <cfRule type="cellIs" priority="2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99:F9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529</v>
      </c>
      <c r="B1" t="s">
        <v>530</v>
      </c>
    </row>
    <row r="2" spans="1:2" x14ac:dyDescent="0.2">
      <c r="A2" t="s">
        <v>531</v>
      </c>
      <c r="B2" t="s">
        <v>532</v>
      </c>
    </row>
    <row r="3" spans="1:2" x14ac:dyDescent="0.2">
      <c r="A3" t="s">
        <v>533</v>
      </c>
      <c r="B3" t="s">
        <v>5</v>
      </c>
    </row>
    <row r="4" spans="1:2" x14ac:dyDescent="0.2">
      <c r="A4" t="s">
        <v>534</v>
      </c>
      <c r="B4" t="s">
        <v>535</v>
      </c>
    </row>
    <row r="5" spans="1:2" x14ac:dyDescent="0.2">
      <c r="A5" t="s">
        <v>536</v>
      </c>
      <c r="B5" t="s">
        <v>537</v>
      </c>
    </row>
    <row r="6" spans="1:2" x14ac:dyDescent="0.2">
      <c r="A6" t="s">
        <v>538</v>
      </c>
      <c r="B6" t="s">
        <v>530</v>
      </c>
    </row>
    <row r="7" spans="1:2" x14ac:dyDescent="0.2">
      <c r="A7" t="s">
        <v>539</v>
      </c>
      <c r="B7" t="s">
        <v>540</v>
      </c>
    </row>
    <row r="8" spans="1:2" x14ac:dyDescent="0.2">
      <c r="A8" t="s">
        <v>541</v>
      </c>
      <c r="B8" t="s">
        <v>540</v>
      </c>
    </row>
    <row r="9" spans="1:2" x14ac:dyDescent="0.2">
      <c r="A9" t="s">
        <v>542</v>
      </c>
      <c r="B9" t="s">
        <v>543</v>
      </c>
    </row>
    <row r="10" spans="1:2" x14ac:dyDescent="0.2">
      <c r="A10" t="s">
        <v>544</v>
      </c>
      <c r="B10" t="s">
        <v>18</v>
      </c>
    </row>
    <row r="11" spans="1:2" x14ac:dyDescent="0.2">
      <c r="A11" t="s">
        <v>545</v>
      </c>
      <c r="B11" t="s">
        <v>537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rep:2.54.0.222</dc:description>
  <cp:lastModifiedBy>Natalya</cp:lastModifiedBy>
  <cp:lastPrinted>2022-10-04T07:25:56Z</cp:lastPrinted>
  <dcterms:created xsi:type="dcterms:W3CDTF">2022-10-03T07:25:08Z</dcterms:created>
  <dcterms:modified xsi:type="dcterms:W3CDTF">2022-10-04T07:26:03Z</dcterms:modified>
</cp:coreProperties>
</file>