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2\отчет на 01.09.2022\"/>
    </mc:Choice>
  </mc:AlternateContent>
  <xr:revisionPtr revIDLastSave="0" documentId="13_ncr:1_{9BEC8CDE-E245-4317-A0BC-A5E1DA23D1D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3" l="1"/>
  <c r="D23" i="3"/>
  <c r="E21" i="3" l="1"/>
  <c r="E23" i="3"/>
  <c r="E22" i="3"/>
  <c r="E20" i="3"/>
  <c r="E19" i="3" l="1"/>
  <c r="E18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18" i="3" l="1"/>
  <c r="F19" i="3" s="1"/>
</calcChain>
</file>

<file path=xl/sharedStrings.xml><?xml version="1.0" encoding="utf-8"?>
<sst xmlns="http://schemas.openxmlformats.org/spreadsheetml/2006/main" count="1045" uniqueCount="543">
  <si>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</si>
  <si>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</si>
  <si>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</si>
  <si>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</si>
  <si>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</si>
  <si>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</si>
  <si>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</si>
  <si>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</si>
  <si>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</si>
  <si>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</si>
  <si>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</si>
  <si>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</si>
  <si>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</si>
  <si>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</si>
  <si>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</si>
  <si>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</si>
  <si>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</si>
  <si>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</si>
  <si>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</si>
  <si>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</si>
  <si>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</si>
  <si>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</si>
  <si>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</si>
  <si>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</si>
  <si>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</si>
  <si>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</si>
  <si>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</si>
  <si>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</si>
  <si>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</si>
  <si>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</si>
  <si>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</si>
  <si>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</si>
  <si>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</si>
  <si>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</si>
  <si>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</si>
  <si>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</si>
  <si>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</si>
  <si>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</si>
  <si>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</si>
  <si>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</si>
  <si>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</si>
  <si>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</si>
  <si>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</si>
  <si>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</si>
  <si>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</si>
  <si>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</si>
  <si>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</si>
  <si>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</si>
  <si>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</si>
  <si>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</si>
  <si>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</si>
  <si>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</si>
  <si>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</si>
  <si>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</si>
  <si>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</si>
  <si>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</si>
  <si>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</si>
  <si>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</si>
  <si>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</si>
  <si>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</si>
  <si>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</si>
  <si>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</si>
  <si>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</si>
  <si>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</si>
  <si>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</si>
  <si>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</si>
  <si>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</si>
  <si>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</si>
  <si>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</si>
  <si>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</si>
  <si>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</si>
  <si>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</si>
  <si>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</si>
  <si>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</si>
  <si>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</si>
  <si>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</si>
  <si>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</si>
  <si>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</si>
  <si>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</si>
  <si>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</si>
  <si>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</si>
  <si>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</si>
  <si>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</si>
  <si>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</si>
  <si>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</si>
  <si>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</si>
  <si>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</si>
  <si>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</si>
  <si>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</si>
  <si>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</si>
  <si>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</si>
  <si>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</si>
  <si>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</si>
  <si>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</si>
  <si>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</si>
  <si>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</si>
  <si>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</si>
  <si>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</si>
  <si>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</si>
  <si>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</si>
  <si>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</si>
  <si>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</si>
  <si>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</si>
  <si>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</si>
  <si>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</si>
  <si>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</si>
  <si>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</si>
  <si>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</si>
  <si>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</si>
  <si>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</si>
  <si>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</si>
  <si>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</si>
  <si>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</si>
  <si>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</si>
  <si>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</si>
  <si>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</si>
  <si>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</si>
  <si>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</si>
  <si>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</si>
  <si>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</si>
  <si>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</si>
  <si>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</si>
  <si>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</si>
  <si>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</si>
  <si>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</si>
  <si>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</si>
  <si>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</si>
  <si>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</si>
  <si>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</si>
  <si>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</si>
  <si>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</si>
  <si>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</si>
  <si>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</si>
  <si>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</si>
  <si>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</si>
  <si>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</si>
  <si>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</si>
  <si>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</si>
  <si>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</si>
  <si>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</si>
  <si>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</si>
  <si>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</si>
  <si>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</si>
  <si>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</si>
  <si>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</si>
  <si>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</si>
  <si>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</si>
  <si>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</si>
  <si>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</si>
  <si>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</si>
  <si>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</si>
  <si>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</si>
  <si>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</si>
  <si>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</si>
  <si>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</si>
  <si>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</si>
  <si>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</si>
  <si>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</si>
  <si>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</si>
  <si>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</si>
  <si>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</si>
  <si>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</si>
  <si>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</si>
  <si>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</si>
  <si>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</si>
  <si>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</si>
  <si>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</si>
  <si>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</si>
  <si>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</si>
  <si>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</si>
  <si>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</si>
  <si>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</si>
  <si>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</si>
  <si>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</si>
  <si>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</si>
  <si>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</si>
  <si>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</si>
  <si>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</si>
  <si>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</si>
  <si>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</si>
  <si>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</si>
  <si>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</si>
  <si>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</si>
  <si>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</si>
  <si>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</si>
  <si>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</si>
  <si>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</si>
  <si>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</si>
  <si>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</si>
  <si>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</si>
  <si>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</si>
  <si>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</si>
  <si>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</si>
  <si>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</si>
  <si>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</si>
  <si>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</si>
  <si>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</si>
  <si>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</si>
  <si>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</si>
  <si>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</si>
  <si>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</si>
  <si>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951 0104 0600000000 000 </t>
  </si>
  <si>
    <t>Подпрограмма "Энергосбережение и повышение энергетической эффективности в Круглянском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</si>
  <si>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</si>
  <si>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</si>
  <si>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</si>
  <si>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</si>
  <si>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</si>
  <si>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</si>
  <si>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</si>
  <si>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</si>
  <si>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</si>
  <si>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</si>
  <si>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</si>
  <si>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</si>
  <si>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</si>
  <si>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</si>
  <si>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</si>
  <si>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</si>
  <si>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</si>
  <si>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</si>
  <si>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</si>
  <si>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</si>
  <si>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</si>
  <si>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</si>
  <si>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</si>
  <si>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</si>
  <si>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</si>
  <si>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</si>
  <si>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</si>
  <si>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</si>
  <si>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</si>
  <si>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</si>
  <si>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</si>
  <si>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</si>
  <si>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</si>
  <si>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</si>
  <si>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</si>
  <si>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</si>
  <si>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</si>
  <si>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реализацию проектов инициативного бюджетирования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</si>
  <si>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13100S4640 000 </t>
  </si>
  <si>
    <t xml:space="preserve">951 0104 13100S4640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</si>
  <si>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</si>
  <si>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13100S4640 243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</si>
  <si>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</si>
  <si>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</si>
  <si>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</si>
  <si>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</si>
  <si>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</si>
  <si>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</si>
  <si>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</si>
  <si>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</si>
  <si>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</si>
  <si>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</si>
  <si>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</si>
  <si>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</si>
  <si>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</si>
  <si>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</si>
  <si>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</si>
  <si>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</si>
  <si>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</si>
  <si>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</si>
  <si>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</si>
  <si>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</si>
  <si>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</si>
  <si>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</si>
  <si>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</si>
  <si>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</si>
  <si>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</si>
  <si>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</si>
  <si>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</si>
  <si>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</si>
  <si>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</si>
  <si>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</si>
  <si>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</si>
  <si>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</si>
  <si>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</si>
  <si>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</si>
  <si>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</si>
  <si>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Муниципальная программа "Доступная среда на территории Круглянского сельского поселения"</t>
  </si>
  <si>
    <t xml:space="preserve">951 0113 1400000000 000 </t>
  </si>
  <si>
    <t>Подпрограмма "Доступная среда на территории Круглянского сельского поселения"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</si>
  <si>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</si>
  <si>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</si>
  <si>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</si>
  <si>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</si>
  <si>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</si>
  <si>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</si>
  <si>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</si>
  <si>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</si>
  <si>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</si>
  <si>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</si>
  <si>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</si>
  <si>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</si>
  <si>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</si>
  <si>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</si>
  <si>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</si>
  <si>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</si>
  <si>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</si>
  <si>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</si>
  <si>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</si>
  <si>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</si>
  <si>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</si>
  <si>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</si>
  <si>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</si>
  <si>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</si>
  <si>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</si>
  <si>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</si>
  <si>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</si>
  <si>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</si>
  <si>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</si>
  <si>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</si>
  <si>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</si>
  <si>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</si>
  <si>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</si>
  <si>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противодействие преступности"</t>
  </si>
  <si>
    <t xml:space="preserve">951 0309 0300000000 000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</si>
  <si>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</si>
  <si>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951 0309 0320000000 000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</si>
  <si>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</si>
  <si>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</si>
  <si>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</si>
  <si>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</si>
  <si>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</si>
  <si>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</si>
  <si>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Муниципальная программа "Пожарная безопасность"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</si>
  <si>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</si>
  <si>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</si>
  <si>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</si>
  <si>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</si>
  <si>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</si>
  <si>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</si>
  <si>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</si>
  <si>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</si>
  <si>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</si>
  <si>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</si>
  <si>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</si>
  <si>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</si>
  <si>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</si>
  <si>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</si>
  <si>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</si>
  <si>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</si>
  <si>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</si>
  <si>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</si>
  <si>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</si>
  <si>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</si>
  <si>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</si>
  <si>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</si>
  <si>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</si>
  <si>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</si>
  <si>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</si>
  <si>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</si>
  <si>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951 0406 9990028990 000 </t>
  </si>
  <si>
    <t xml:space="preserve">951 0406 9990028990 240 </t>
  </si>
  <si>
    <t xml:space="preserve">951 0406 9990028990 244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</si>
  <si>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</si>
  <si>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</si>
  <si>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системы"</t>
  </si>
  <si>
    <t xml:space="preserve">951 0409 0400000000 000 </t>
  </si>
  <si>
    <t>Подпрограмма "Развитие транспортной инфраструктуры в Круглянском сельском поселении"</t>
  </si>
  <si>
    <t xml:space="preserve">951 0409 0410000000 000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</si>
  <si>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</si>
  <si>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</si>
  <si>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</si>
  <si>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</si>
  <si>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</si>
  <si>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</si>
  <si>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</si>
  <si>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</si>
  <si>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</si>
  <si>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</si>
  <si>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</si>
  <si>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</si>
  <si>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</si>
  <si>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</si>
  <si>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</si>
  <si>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</si>
  <si>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</si>
  <si>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</si>
  <si>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</si>
  <si>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</si>
  <si>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</si>
  <si>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</si>
  <si>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</si>
  <si>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</si>
  <si>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Муниципальная программа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</si>
  <si>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</si>
  <si>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</si>
  <si>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</si>
  <si>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</si>
  <si>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</si>
  <si>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</si>
  <si>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</si>
  <si>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</si>
  <si>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</si>
  <si>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</si>
  <si>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</si>
  <si>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</si>
  <si>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</si>
  <si>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</si>
  <si>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</si>
  <si>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Муниципальная программа "Озеленение территории"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</si>
  <si>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</si>
  <si>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</si>
  <si>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</si>
  <si>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</si>
  <si>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</si>
  <si>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</si>
  <si>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</si>
  <si>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</si>
  <si>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</si>
  <si>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</si>
  <si>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</si>
  <si>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</si>
  <si>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</si>
  <si>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</si>
  <si>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</si>
  <si>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</si>
  <si>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</si>
  <si>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</si>
  <si>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</si>
  <si>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</si>
  <si>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</si>
  <si>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</si>
  <si>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</si>
  <si>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>Организация ритуальных услуг и содержание мест захоронений в рамках подпрограммы "Прочее благоустройство" муниципальной программы "Благоустройство территории"</t>
  </si>
  <si>
    <t xml:space="preserve">951 0503 0910028680 000 </t>
  </si>
  <si>
    <t xml:space="preserve">951 0503 0910028680 240 </t>
  </si>
  <si>
    <t xml:space="preserve">951 0503 0910028680 244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</si>
  <si>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территории"</t>
  </si>
  <si>
    <t xml:space="preserve">951 0503 09100S4640 000 </t>
  </si>
  <si>
    <t xml:space="preserve">951 0503 09100S4640 240 </t>
  </si>
  <si>
    <t xml:space="preserve">951 0503 09100S4640 243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</si>
  <si>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</si>
  <si>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</si>
  <si>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«Охрана окружающей среды и рациональное природопользование»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</si>
  <si>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</si>
  <si>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</si>
  <si>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</si>
  <si>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</si>
  <si>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</si>
  <si>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</si>
  <si>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</si>
  <si>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</si>
  <si>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</si>
  <si>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Круглянском сельском поселении"</t>
  </si>
  <si>
    <t xml:space="preserve">951 0705 0100000000 000 </t>
  </si>
  <si>
    <t>Подпрограмма "Развитие муниципальной службы в Круглянском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</si>
  <si>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</si>
  <si>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</si>
  <si>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</si>
  <si>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</si>
  <si>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</si>
  <si>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</si>
  <si>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</si>
  <si>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</si>
  <si>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</si>
  <si>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</si>
  <si>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</si>
  <si>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</si>
  <si>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</si>
  <si>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</si>
  <si>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</si>
  <si>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</si>
  <si>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</si>
  <si>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</si>
  <si>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</si>
  <si>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</si>
  <si>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</si>
  <si>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</si>
  <si>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</si>
  <si>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</si>
  <si>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</si>
  <si>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</si>
  <si>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</si>
  <si>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</si>
  <si>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</si>
  <si>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</si>
  <si>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</si>
  <si>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</si>
  <si>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</si>
  <si>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</si>
  <si>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</si>
  <si>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</si>
  <si>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</si>
  <si>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</si>
  <si>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</si>
  <si>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</si>
  <si>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</si>
  <si>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</si>
  <si>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</si>
  <si>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</si>
  <si>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</si>
  <si>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</si>
  <si>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</si>
  <si>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</si>
  <si>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</si>
  <si>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</si>
  <si>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</si>
  <si>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</si>
  <si>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</si>
  <si>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</si>
  <si>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</si>
  <si>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</si>
  <si>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</si>
  <si>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</si>
  <si>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</si>
  <si>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</si>
  <si>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</si>
  <si>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</si>
  <si>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</si>
  <si>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</si>
  <si>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</si>
  <si>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</si>
  <si>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</si>
  <si>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</si>
  <si>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</si>
  <si>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</si>
  <si>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</si>
  <si>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</si>
  <si>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</si>
  <si>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</si>
  <si>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</si>
  <si>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</si>
  <si>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</si>
  <si>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</si>
  <si>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</si>
  <si>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</si>
  <si>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</si>
  <si>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</si>
  <si>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</si>
  <si>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</si>
  <si>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</si>
  <si>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</si>
  <si>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</si>
  <si>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</si>
  <si>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</si>
  <si>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</si>
  <si>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</si>
  <si>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</si>
  <si>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сентября 2022 года</t>
  </si>
  <si>
    <t>02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</si>
</sst>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B67D7CA-96FF-44BB-929F-57B117D7FD4C}"/>
            </a:ext>
          </a:extLst>
        </xdr:cNvPr>
        <xdr:cNvGrpSpPr>
          <a:grpSpLocks/>
        </xdr:cNvGrpSpPr>
      </xdr:nvGrpSpPr>
      <xdr:grpSpPr bwMode="auto">
        <a:xfrm>
          <a:off x="0" y="44005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3C071B3-C4D8-44A6-AB8E-C8CE1B3034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7038BD5-907C-4AAE-BCD4-1626F34AB1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3495FAA-2433-47C2-BC38-F7E878A8E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CE4765-0A58-481F-ABED-87EB85082CF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62CB12C-F976-4244-B398-DEEF868F63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Н.П. 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F4F8F08-F879-4E7F-9A4C-472BAC8314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934FF6F-1129-4D7E-8F5B-66982E6229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27</xdr:row>
      <xdr:rowOff>47625</xdr:rowOff>
    </xdr:from>
    <xdr:to>
      <xdr:col>2</xdr:col>
      <xdr:colOff>1895308</xdr:colOff>
      <xdr:row>30</xdr:row>
      <xdr:rowOff>116541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49FA365-0BA7-48E8-84E6-1BC0FD18E34A}"/>
            </a:ext>
          </a:extLst>
        </xdr:cNvPr>
        <xdr:cNvGrpSpPr>
          <a:grpSpLocks/>
        </xdr:cNvGrpSpPr>
      </xdr:nvGrpSpPr>
      <xdr:grpSpPr bwMode="auto">
        <a:xfrm>
          <a:off x="5233" y="4772025"/>
          <a:ext cx="5080950" cy="649941"/>
          <a:chOff x="1" y="-85"/>
          <a:chExt cx="971" cy="290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511ED06-9773-42B1-8449-E36EB53E27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85"/>
            <a:ext cx="347" cy="2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E62E31C-FFFE-4663-B994-C54BF29C40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DEAA266-B2B9-4ED8-8F1E-7F08854C5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AB8A390-034A-4B50-BE80-220F2737973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0DC5A41-20B9-4B8B-BC50-FA13930DEF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5FD8359-370A-4C64-ADAE-8BE3050301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DF5595F-0BB0-4451-8DF8-9AED2270CD9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18647D1-973D-475F-BAEC-3E8DC263754B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42F8776-DF8E-4E00-A279-46D59485F9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A64D35C-9F15-4F2D-9018-1F5297172C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E7E777F-8F60-48BE-A183-00C44E6AE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917D0D5-50CE-4C92-8D03-4FA32D21115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557D1A5-4DDE-4C9E-893A-78A4A8FA4B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C07C1B3-4810-451E-8DB2-8691FF843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CD8C56A-71AE-4621-AB4C-1A09D4A644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showGridLines="0" workbookViewId="0">
      <selection activeCell="E19" sqref="E19"/>
    </sheetView>
  </sheetViews>
  <sheetFormatPr defaultRowHeight="12.75" customHeight="1" x14ac:dyDescent="0.2"/>
  <cols>
    <col min="1" max="1" width="50" customWidth="1"/>
    <col min="2" max="2" width="6.140625" customWidth="1"/>
    <col min="3" max="3" width="29.570312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541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29">
        <v>1</v>
      </c>
      <c r="B18" s="30">
        <v>2</v>
      </c>
      <c r="C18" s="31">
        <v>3</v>
      </c>
      <c r="D18" s="32" t="s">
        <v>27</v>
      </c>
      <c r="E18" s="33" t="s">
        <v>28</v>
      </c>
      <c r="F18" s="34" t="s">
        <v>29</v>
      </c>
    </row>
    <row r="19" spans="1:6" x14ac:dyDescent="0.2">
      <c r="A19" s="35" t="s">
        <v>30</v>
      </c>
      <c r="B19" s="36" t="s">
        <v>31</v>
      </c>
      <c r="C19" s="37" t="s">
        <v>32</v>
      </c>
      <c r="D19" s="38">
        <v>21895400</v>
      </c>
      <c r="E19" s="39">
        <v>14608437.289999999</v>
      </c>
      <c r="F19" s="38">
        <f>IF(OR(D19="-",IF(E19="-",0,E19)&gt;=IF(D19="-",0,D19)),"-",IF(D19="-",0,D19)-IF(E19="-",0,E19))</f>
        <v>7286962.7100000009</v>
      </c>
    </row>
    <row r="20" spans="1:6" x14ac:dyDescent="0.2">
      <c r="A20" s="40" t="s">
        <v>33</v>
      </c>
      <c r="B20" s="41"/>
      <c r="C20" s="42"/>
      <c r="D20" s="43"/>
      <c r="E20" s="43"/>
      <c r="F20" s="44"/>
    </row>
    <row r="21" spans="1:6" x14ac:dyDescent="0.2">
      <c r="A21" s="45" t="s">
        <v>34</v>
      </c>
      <c r="B21" s="46" t="s">
        <v>31</v>
      </c>
      <c r="C21" s="47" t="s">
        <v>35</v>
      </c>
      <c r="D21" s="48">
        <v>10027900</v>
      </c>
      <c r="E21" s="48">
        <v>9731717.4299999997</v>
      </c>
      <c r="F21" s="49">
        <f t="shared" ref="F21:F52" si="0">IF(OR(D21="-",IF(E21="-",0,E21)&gt;=IF(D21="-",0,D21)),"-",IF(D21="-",0,D21)-IF(E21="-",0,E21))</f>
        <v>296182.5700000003</v>
      </c>
    </row>
    <row r="22" spans="1:6" x14ac:dyDescent="0.2">
      <c r="A22" s="45" t="s">
        <v>36</v>
      </c>
      <c r="B22" s="46" t="s">
        <v>31</v>
      </c>
      <c r="C22" s="47" t="s">
        <v>37</v>
      </c>
      <c r="D22" s="48">
        <v>1243100</v>
      </c>
      <c r="E22" s="48">
        <v>822292.63</v>
      </c>
      <c r="F22" s="49">
        <f t="shared" si="0"/>
        <v>420807.37</v>
      </c>
    </row>
    <row r="23" spans="1:6" x14ac:dyDescent="0.2">
      <c r="A23" s="45" t="s">
        <v>38</v>
      </c>
      <c r="B23" s="46" t="s">
        <v>31</v>
      </c>
      <c r="C23" s="47" t="s">
        <v>39</v>
      </c>
      <c r="D23" s="48">
        <v>1243100</v>
      </c>
      <c r="E23" s="48">
        <v>822292.63</v>
      </c>
      <c r="F23" s="49">
        <f t="shared" si="0"/>
        <v>420807.37</v>
      </c>
    </row>
    <row r="24" spans="1:6" ht="63.75" x14ac:dyDescent="0.2">
      <c r="A24" s="50" t="s">
        <v>40</v>
      </c>
      <c r="B24" s="46" t="s">
        <v>31</v>
      </c>
      <c r="C24" s="47" t="s">
        <v>41</v>
      </c>
      <c r="D24" s="48">
        <v>1243100</v>
      </c>
      <c r="E24" s="48">
        <v>761282.82</v>
      </c>
      <c r="F24" s="49">
        <f t="shared" si="0"/>
        <v>481817.18000000005</v>
      </c>
    </row>
    <row r="25" spans="1:6" ht="89.25" x14ac:dyDescent="0.2">
      <c r="A25" s="50" t="s">
        <v>42</v>
      </c>
      <c r="B25" s="46" t="s">
        <v>31</v>
      </c>
      <c r="C25" s="47" t="s">
        <v>43</v>
      </c>
      <c r="D25" s="48" t="s">
        <v>44</v>
      </c>
      <c r="E25" s="48">
        <v>760563.28</v>
      </c>
      <c r="F25" s="49" t="str">
        <f t="shared" si="0"/>
        <v>-</v>
      </c>
    </row>
    <row r="26" spans="1:6" ht="76.5" x14ac:dyDescent="0.2">
      <c r="A26" s="50" t="s">
        <v>45</v>
      </c>
      <c r="B26" s="46" t="s">
        <v>31</v>
      </c>
      <c r="C26" s="47" t="s">
        <v>46</v>
      </c>
      <c r="D26" s="48" t="s">
        <v>44</v>
      </c>
      <c r="E26" s="48">
        <v>461.29</v>
      </c>
      <c r="F26" s="49" t="str">
        <f t="shared" si="0"/>
        <v>-</v>
      </c>
    </row>
    <row r="27" spans="1:6" ht="102" x14ac:dyDescent="0.2">
      <c r="A27" s="50" t="s">
        <v>47</v>
      </c>
      <c r="B27" s="46" t="s">
        <v>31</v>
      </c>
      <c r="C27" s="47" t="s">
        <v>48</v>
      </c>
      <c r="D27" s="48" t="s">
        <v>44</v>
      </c>
      <c r="E27" s="48">
        <v>258.25</v>
      </c>
      <c r="F27" s="49" t="str">
        <f t="shared" si="0"/>
        <v>-</v>
      </c>
    </row>
    <row r="28" spans="1:6" ht="102" x14ac:dyDescent="0.2">
      <c r="A28" s="50" t="s">
        <v>49</v>
      </c>
      <c r="B28" s="46" t="s">
        <v>31</v>
      </c>
      <c r="C28" s="47" t="s">
        <v>50</v>
      </c>
      <c r="D28" s="48" t="s">
        <v>44</v>
      </c>
      <c r="E28" s="48">
        <v>1218.1199999999999</v>
      </c>
      <c r="F28" s="49" t="str">
        <f t="shared" si="0"/>
        <v>-</v>
      </c>
    </row>
    <row r="29" spans="1:6" ht="127.5" x14ac:dyDescent="0.2">
      <c r="A29" s="50" t="s">
        <v>51</v>
      </c>
      <c r="B29" s="46" t="s">
        <v>31</v>
      </c>
      <c r="C29" s="47" t="s">
        <v>52</v>
      </c>
      <c r="D29" s="48" t="s">
        <v>44</v>
      </c>
      <c r="E29" s="48">
        <v>1217.8800000000001</v>
      </c>
      <c r="F29" s="49" t="str">
        <f t="shared" si="0"/>
        <v>-</v>
      </c>
    </row>
    <row r="30" spans="1:6" ht="127.5" x14ac:dyDescent="0.2">
      <c r="A30" s="50" t="s">
        <v>53</v>
      </c>
      <c r="B30" s="46" t="s">
        <v>31</v>
      </c>
      <c r="C30" s="47" t="s">
        <v>54</v>
      </c>
      <c r="D30" s="48" t="s">
        <v>44</v>
      </c>
      <c r="E30" s="48">
        <v>0.24</v>
      </c>
      <c r="F30" s="49" t="str">
        <f t="shared" si="0"/>
        <v>-</v>
      </c>
    </row>
    <row r="31" spans="1:6" ht="38.25" x14ac:dyDescent="0.2">
      <c r="A31" s="45" t="s">
        <v>55</v>
      </c>
      <c r="B31" s="46" t="s">
        <v>31</v>
      </c>
      <c r="C31" s="47" t="s">
        <v>56</v>
      </c>
      <c r="D31" s="48" t="s">
        <v>44</v>
      </c>
      <c r="E31" s="48">
        <v>65322.06</v>
      </c>
      <c r="F31" s="49" t="str">
        <f t="shared" si="0"/>
        <v>-</v>
      </c>
    </row>
    <row r="32" spans="1:6" ht="63.75" x14ac:dyDescent="0.2">
      <c r="A32" s="45" t="s">
        <v>57</v>
      </c>
      <c r="B32" s="46" t="s">
        <v>31</v>
      </c>
      <c r="C32" s="47" t="s">
        <v>58</v>
      </c>
      <c r="D32" s="48" t="s">
        <v>44</v>
      </c>
      <c r="E32" s="48">
        <v>65173.46</v>
      </c>
      <c r="F32" s="49" t="str">
        <f t="shared" si="0"/>
        <v>-</v>
      </c>
    </row>
    <row r="33" spans="1:6" ht="51" x14ac:dyDescent="0.2">
      <c r="A33" s="45" t="s">
        <v>59</v>
      </c>
      <c r="B33" s="46" t="s">
        <v>31</v>
      </c>
      <c r="C33" s="47" t="s">
        <v>60</v>
      </c>
      <c r="D33" s="48" t="s">
        <v>44</v>
      </c>
      <c r="E33" s="48">
        <v>127.69</v>
      </c>
      <c r="F33" s="49" t="str">
        <f t="shared" si="0"/>
        <v>-</v>
      </c>
    </row>
    <row r="34" spans="1:6" ht="76.5" x14ac:dyDescent="0.2">
      <c r="A34" s="45" t="s">
        <v>61</v>
      </c>
      <c r="B34" s="46" t="s">
        <v>31</v>
      </c>
      <c r="C34" s="47" t="s">
        <v>62</v>
      </c>
      <c r="D34" s="48" t="s">
        <v>44</v>
      </c>
      <c r="E34" s="48">
        <v>20.91</v>
      </c>
      <c r="F34" s="49" t="str">
        <f t="shared" si="0"/>
        <v>-</v>
      </c>
    </row>
    <row r="35" spans="1:6" ht="38.25" x14ac:dyDescent="0.2">
      <c r="A35" s="45" t="s">
        <v>63</v>
      </c>
      <c r="B35" s="46" t="s">
        <v>31</v>
      </c>
      <c r="C35" s="47" t="s">
        <v>64</v>
      </c>
      <c r="D35" s="48" t="s">
        <v>44</v>
      </c>
      <c r="E35" s="48">
        <v>-5530.37</v>
      </c>
      <c r="F35" s="49" t="str">
        <f t="shared" si="0"/>
        <v>-</v>
      </c>
    </row>
    <row r="36" spans="1:6" ht="63.75" x14ac:dyDescent="0.2">
      <c r="A36" s="45" t="s">
        <v>65</v>
      </c>
      <c r="B36" s="46" t="s">
        <v>31</v>
      </c>
      <c r="C36" s="47" t="s">
        <v>66</v>
      </c>
      <c r="D36" s="48" t="s">
        <v>44</v>
      </c>
      <c r="E36" s="48">
        <v>-5572.02</v>
      </c>
      <c r="F36" s="49" t="str">
        <f t="shared" si="0"/>
        <v>-</v>
      </c>
    </row>
    <row r="37" spans="1:6" ht="51" x14ac:dyDescent="0.2">
      <c r="A37" s="45" t="s">
        <v>67</v>
      </c>
      <c r="B37" s="46" t="s">
        <v>31</v>
      </c>
      <c r="C37" s="47" t="s">
        <v>68</v>
      </c>
      <c r="D37" s="48" t="s">
        <v>44</v>
      </c>
      <c r="E37" s="48">
        <v>41.65</v>
      </c>
      <c r="F37" s="49" t="str">
        <f t="shared" si="0"/>
        <v>-</v>
      </c>
    </row>
    <row r="38" spans="1:6" x14ac:dyDescent="0.2">
      <c r="A38" s="45" t="s">
        <v>69</v>
      </c>
      <c r="B38" s="46" t="s">
        <v>31</v>
      </c>
      <c r="C38" s="47" t="s">
        <v>70</v>
      </c>
      <c r="D38" s="48">
        <v>32500</v>
      </c>
      <c r="E38" s="48">
        <v>19578</v>
      </c>
      <c r="F38" s="49">
        <f t="shared" si="0"/>
        <v>12922</v>
      </c>
    </row>
    <row r="39" spans="1:6" x14ac:dyDescent="0.2">
      <c r="A39" s="45" t="s">
        <v>71</v>
      </c>
      <c r="B39" s="46" t="s">
        <v>31</v>
      </c>
      <c r="C39" s="47" t="s">
        <v>72</v>
      </c>
      <c r="D39" s="48">
        <v>32500</v>
      </c>
      <c r="E39" s="48">
        <v>19578</v>
      </c>
      <c r="F39" s="49">
        <f t="shared" si="0"/>
        <v>12922</v>
      </c>
    </row>
    <row r="40" spans="1:6" x14ac:dyDescent="0.2">
      <c r="A40" s="45" t="s">
        <v>71</v>
      </c>
      <c r="B40" s="46" t="s">
        <v>31</v>
      </c>
      <c r="C40" s="47" t="s">
        <v>73</v>
      </c>
      <c r="D40" s="48">
        <v>32500</v>
      </c>
      <c r="E40" s="48">
        <v>19578</v>
      </c>
      <c r="F40" s="49">
        <f t="shared" si="0"/>
        <v>12922</v>
      </c>
    </row>
    <row r="41" spans="1:6" ht="38.25" x14ac:dyDescent="0.2">
      <c r="A41" s="45" t="s">
        <v>74</v>
      </c>
      <c r="B41" s="46" t="s">
        <v>31</v>
      </c>
      <c r="C41" s="47" t="s">
        <v>75</v>
      </c>
      <c r="D41" s="48" t="s">
        <v>44</v>
      </c>
      <c r="E41" s="48">
        <v>19578</v>
      </c>
      <c r="F41" s="49" t="str">
        <f t="shared" si="0"/>
        <v>-</v>
      </c>
    </row>
    <row r="42" spans="1:6" x14ac:dyDescent="0.2">
      <c r="A42" s="45" t="s">
        <v>76</v>
      </c>
      <c r="B42" s="46" t="s">
        <v>31</v>
      </c>
      <c r="C42" s="47" t="s">
        <v>77</v>
      </c>
      <c r="D42" s="48">
        <v>6200100</v>
      </c>
      <c r="E42" s="48">
        <v>1254699.1299999999</v>
      </c>
      <c r="F42" s="49">
        <f t="shared" si="0"/>
        <v>4945400.87</v>
      </c>
    </row>
    <row r="43" spans="1:6" x14ac:dyDescent="0.2">
      <c r="A43" s="45" t="s">
        <v>78</v>
      </c>
      <c r="B43" s="46" t="s">
        <v>31</v>
      </c>
      <c r="C43" s="47" t="s">
        <v>79</v>
      </c>
      <c r="D43" s="48">
        <v>620400</v>
      </c>
      <c r="E43" s="48">
        <v>100642.69</v>
      </c>
      <c r="F43" s="49">
        <f t="shared" si="0"/>
        <v>519757.31</v>
      </c>
    </row>
    <row r="44" spans="1:6" ht="38.25" x14ac:dyDescent="0.2">
      <c r="A44" s="45" t="s">
        <v>80</v>
      </c>
      <c r="B44" s="46" t="s">
        <v>31</v>
      </c>
      <c r="C44" s="47" t="s">
        <v>81</v>
      </c>
      <c r="D44" s="48">
        <v>620400</v>
      </c>
      <c r="E44" s="48">
        <v>100642.69</v>
      </c>
      <c r="F44" s="49">
        <f t="shared" si="0"/>
        <v>519757.31</v>
      </c>
    </row>
    <row r="45" spans="1:6" ht="63.75" x14ac:dyDescent="0.2">
      <c r="A45" s="45" t="s">
        <v>82</v>
      </c>
      <c r="B45" s="46" t="s">
        <v>31</v>
      </c>
      <c r="C45" s="47" t="s">
        <v>83</v>
      </c>
      <c r="D45" s="48" t="s">
        <v>44</v>
      </c>
      <c r="E45" s="48">
        <v>98122.89</v>
      </c>
      <c r="F45" s="49" t="str">
        <f t="shared" si="0"/>
        <v>-</v>
      </c>
    </row>
    <row r="46" spans="1:6" ht="51" x14ac:dyDescent="0.2">
      <c r="A46" s="45" t="s">
        <v>84</v>
      </c>
      <c r="B46" s="46" t="s">
        <v>31</v>
      </c>
      <c r="C46" s="47" t="s">
        <v>85</v>
      </c>
      <c r="D46" s="48" t="s">
        <v>44</v>
      </c>
      <c r="E46" s="48">
        <v>2519.8000000000002</v>
      </c>
      <c r="F46" s="49" t="str">
        <f t="shared" si="0"/>
        <v>-</v>
      </c>
    </row>
    <row r="47" spans="1:6" x14ac:dyDescent="0.2">
      <c r="A47" s="45" t="s">
        <v>86</v>
      </c>
      <c r="B47" s="46" t="s">
        <v>31</v>
      </c>
      <c r="C47" s="47" t="s">
        <v>87</v>
      </c>
      <c r="D47" s="48">
        <v>5579700</v>
      </c>
      <c r="E47" s="48">
        <v>1154056.44</v>
      </c>
      <c r="F47" s="49">
        <f t="shared" si="0"/>
        <v>4425643.5600000005</v>
      </c>
    </row>
    <row r="48" spans="1:6" x14ac:dyDescent="0.2">
      <c r="A48" s="45" t="s">
        <v>88</v>
      </c>
      <c r="B48" s="46" t="s">
        <v>31</v>
      </c>
      <c r="C48" s="47" t="s">
        <v>89</v>
      </c>
      <c r="D48" s="48">
        <v>889900</v>
      </c>
      <c r="E48" s="48">
        <v>662928.68999999994</v>
      </c>
      <c r="F48" s="49">
        <f t="shared" si="0"/>
        <v>226971.31000000006</v>
      </c>
    </row>
    <row r="49" spans="1:6" ht="25.5" x14ac:dyDescent="0.2">
      <c r="A49" s="45" t="s">
        <v>90</v>
      </c>
      <c r="B49" s="46" t="s">
        <v>31</v>
      </c>
      <c r="C49" s="47" t="s">
        <v>91</v>
      </c>
      <c r="D49" s="48">
        <v>889900</v>
      </c>
      <c r="E49" s="48">
        <v>662928.68999999994</v>
      </c>
      <c r="F49" s="49">
        <f t="shared" si="0"/>
        <v>226971.31000000006</v>
      </c>
    </row>
    <row r="50" spans="1:6" x14ac:dyDescent="0.2">
      <c r="A50" s="45" t="s">
        <v>92</v>
      </c>
      <c r="B50" s="46" t="s">
        <v>31</v>
      </c>
      <c r="C50" s="47" t="s">
        <v>93</v>
      </c>
      <c r="D50" s="48">
        <v>4689800</v>
      </c>
      <c r="E50" s="48">
        <v>491127.75</v>
      </c>
      <c r="F50" s="49">
        <f t="shared" si="0"/>
        <v>4198672.25</v>
      </c>
    </row>
    <row r="51" spans="1:6" ht="38.25" x14ac:dyDescent="0.2">
      <c r="A51" s="45" t="s">
        <v>94</v>
      </c>
      <c r="B51" s="46" t="s">
        <v>31</v>
      </c>
      <c r="C51" s="47" t="s">
        <v>95</v>
      </c>
      <c r="D51" s="48">
        <v>4689800</v>
      </c>
      <c r="E51" s="48">
        <v>491127.75</v>
      </c>
      <c r="F51" s="49">
        <f t="shared" si="0"/>
        <v>4198672.25</v>
      </c>
    </row>
    <row r="52" spans="1:6" x14ac:dyDescent="0.2">
      <c r="A52" s="45" t="s">
        <v>96</v>
      </c>
      <c r="B52" s="46" t="s">
        <v>31</v>
      </c>
      <c r="C52" s="47" t="s">
        <v>97</v>
      </c>
      <c r="D52" s="48">
        <v>37000</v>
      </c>
      <c r="E52" s="48">
        <v>14480</v>
      </c>
      <c r="F52" s="49">
        <f t="shared" si="0"/>
        <v>22520</v>
      </c>
    </row>
    <row r="53" spans="1:6" ht="38.25" x14ac:dyDescent="0.2">
      <c r="A53" s="45" t="s">
        <v>98</v>
      </c>
      <c r="B53" s="46" t="s">
        <v>31</v>
      </c>
      <c r="C53" s="47" t="s">
        <v>99</v>
      </c>
      <c r="D53" s="48">
        <v>37000</v>
      </c>
      <c r="E53" s="48">
        <v>14480</v>
      </c>
      <c r="F53" s="49">
        <f t="shared" ref="F53:F84" si="1">IF(OR(D53="-",IF(E53="-",0,E53)&gt;=IF(D53="-",0,D53)),"-",IF(D53="-",0,D53)-IF(E53="-",0,E53))</f>
        <v>22520</v>
      </c>
    </row>
    <row r="54" spans="1:6" ht="63.75" x14ac:dyDescent="0.2">
      <c r="A54" s="45" t="s">
        <v>100</v>
      </c>
      <c r="B54" s="46" t="s">
        <v>31</v>
      </c>
      <c r="C54" s="47" t="s">
        <v>101</v>
      </c>
      <c r="D54" s="48">
        <v>37000</v>
      </c>
      <c r="E54" s="48">
        <v>14480</v>
      </c>
      <c r="F54" s="49">
        <f t="shared" si="1"/>
        <v>22520</v>
      </c>
    </row>
    <row r="55" spans="1:6" ht="102" x14ac:dyDescent="0.2">
      <c r="A55" s="50" t="s">
        <v>102</v>
      </c>
      <c r="B55" s="46" t="s">
        <v>31</v>
      </c>
      <c r="C55" s="47" t="s">
        <v>103</v>
      </c>
      <c r="D55" s="48" t="s">
        <v>44</v>
      </c>
      <c r="E55" s="48">
        <v>14480</v>
      </c>
      <c r="F55" s="49" t="str">
        <f t="shared" si="1"/>
        <v>-</v>
      </c>
    </row>
    <row r="56" spans="1:6" ht="38.25" x14ac:dyDescent="0.2">
      <c r="A56" s="45" t="s">
        <v>104</v>
      </c>
      <c r="B56" s="46" t="s">
        <v>31</v>
      </c>
      <c r="C56" s="47" t="s">
        <v>105</v>
      </c>
      <c r="D56" s="48">
        <v>153200</v>
      </c>
      <c r="E56" s="48">
        <v>112105.01</v>
      </c>
      <c r="F56" s="49">
        <f t="shared" si="1"/>
        <v>41094.990000000005</v>
      </c>
    </row>
    <row r="57" spans="1:6" ht="76.5" x14ac:dyDescent="0.2">
      <c r="A57" s="50" t="s">
        <v>106</v>
      </c>
      <c r="B57" s="46" t="s">
        <v>31</v>
      </c>
      <c r="C57" s="47" t="s">
        <v>107</v>
      </c>
      <c r="D57" s="48">
        <v>150100</v>
      </c>
      <c r="E57" s="48">
        <v>109981.25</v>
      </c>
      <c r="F57" s="49">
        <f t="shared" si="1"/>
        <v>40118.75</v>
      </c>
    </row>
    <row r="58" spans="1:6" ht="76.5" x14ac:dyDescent="0.2">
      <c r="A58" s="50" t="s">
        <v>108</v>
      </c>
      <c r="B58" s="46" t="s">
        <v>31</v>
      </c>
      <c r="C58" s="47" t="s">
        <v>109</v>
      </c>
      <c r="D58" s="48" t="s">
        <v>44</v>
      </c>
      <c r="E58" s="48">
        <v>7181.35</v>
      </c>
      <c r="F58" s="49" t="str">
        <f t="shared" si="1"/>
        <v>-</v>
      </c>
    </row>
    <row r="59" spans="1:6" ht="63.75" x14ac:dyDescent="0.2">
      <c r="A59" s="45" t="s">
        <v>110</v>
      </c>
      <c r="B59" s="46" t="s">
        <v>31</v>
      </c>
      <c r="C59" s="47" t="s">
        <v>111</v>
      </c>
      <c r="D59" s="48" t="s">
        <v>44</v>
      </c>
      <c r="E59" s="48">
        <v>7181.35</v>
      </c>
      <c r="F59" s="49" t="str">
        <f t="shared" si="1"/>
        <v>-</v>
      </c>
    </row>
    <row r="60" spans="1:6" ht="76.5" x14ac:dyDescent="0.2">
      <c r="A60" s="50" t="s">
        <v>112</v>
      </c>
      <c r="B60" s="46" t="s">
        <v>31</v>
      </c>
      <c r="C60" s="47" t="s">
        <v>113</v>
      </c>
      <c r="D60" s="48">
        <v>150100</v>
      </c>
      <c r="E60" s="48">
        <v>102799.9</v>
      </c>
      <c r="F60" s="49">
        <f t="shared" si="1"/>
        <v>47300.100000000006</v>
      </c>
    </row>
    <row r="61" spans="1:6" ht="63.75" x14ac:dyDescent="0.2">
      <c r="A61" s="45" t="s">
        <v>114</v>
      </c>
      <c r="B61" s="46" t="s">
        <v>31</v>
      </c>
      <c r="C61" s="47" t="s">
        <v>115</v>
      </c>
      <c r="D61" s="48">
        <v>150100</v>
      </c>
      <c r="E61" s="48">
        <v>102799.9</v>
      </c>
      <c r="F61" s="49">
        <f t="shared" si="1"/>
        <v>47300.100000000006</v>
      </c>
    </row>
    <row r="62" spans="1:6" ht="76.5" x14ac:dyDescent="0.2">
      <c r="A62" s="50" t="s">
        <v>116</v>
      </c>
      <c r="B62" s="46" t="s">
        <v>31</v>
      </c>
      <c r="C62" s="47" t="s">
        <v>117</v>
      </c>
      <c r="D62" s="48">
        <v>3100</v>
      </c>
      <c r="E62" s="48">
        <v>2123.7600000000002</v>
      </c>
      <c r="F62" s="49">
        <f t="shared" si="1"/>
        <v>976.23999999999978</v>
      </c>
    </row>
    <row r="63" spans="1:6" ht="76.5" x14ac:dyDescent="0.2">
      <c r="A63" s="50" t="s">
        <v>118</v>
      </c>
      <c r="B63" s="46" t="s">
        <v>31</v>
      </c>
      <c r="C63" s="47" t="s">
        <v>119</v>
      </c>
      <c r="D63" s="48">
        <v>3100</v>
      </c>
      <c r="E63" s="48">
        <v>2123.7600000000002</v>
      </c>
      <c r="F63" s="49">
        <f t="shared" si="1"/>
        <v>976.23999999999978</v>
      </c>
    </row>
    <row r="64" spans="1:6" ht="76.5" x14ac:dyDescent="0.2">
      <c r="A64" s="45" t="s">
        <v>120</v>
      </c>
      <c r="B64" s="46" t="s">
        <v>31</v>
      </c>
      <c r="C64" s="47" t="s">
        <v>121</v>
      </c>
      <c r="D64" s="48">
        <v>3100</v>
      </c>
      <c r="E64" s="48">
        <v>2123.7600000000002</v>
      </c>
      <c r="F64" s="49">
        <f t="shared" si="1"/>
        <v>976.23999999999978</v>
      </c>
    </row>
    <row r="65" spans="1:6" ht="25.5" x14ac:dyDescent="0.2">
      <c r="A65" s="45" t="s">
        <v>122</v>
      </c>
      <c r="B65" s="46" t="s">
        <v>31</v>
      </c>
      <c r="C65" s="47" t="s">
        <v>123</v>
      </c>
      <c r="D65" s="48" t="s">
        <v>44</v>
      </c>
      <c r="E65" s="48">
        <v>2870.38</v>
      </c>
      <c r="F65" s="49" t="str">
        <f t="shared" si="1"/>
        <v>-</v>
      </c>
    </row>
    <row r="66" spans="1:6" x14ac:dyDescent="0.2">
      <c r="A66" s="45" t="s">
        <v>124</v>
      </c>
      <c r="B66" s="46" t="s">
        <v>31</v>
      </c>
      <c r="C66" s="47" t="s">
        <v>125</v>
      </c>
      <c r="D66" s="48" t="s">
        <v>44</v>
      </c>
      <c r="E66" s="48">
        <v>2870.38</v>
      </c>
      <c r="F66" s="49" t="str">
        <f t="shared" si="1"/>
        <v>-</v>
      </c>
    </row>
    <row r="67" spans="1:6" x14ac:dyDescent="0.2">
      <c r="A67" s="45" t="s">
        <v>126</v>
      </c>
      <c r="B67" s="46" t="s">
        <v>31</v>
      </c>
      <c r="C67" s="47" t="s">
        <v>127</v>
      </c>
      <c r="D67" s="48" t="s">
        <v>44</v>
      </c>
      <c r="E67" s="48">
        <v>2870.38</v>
      </c>
      <c r="F67" s="49" t="str">
        <f t="shared" si="1"/>
        <v>-</v>
      </c>
    </row>
    <row r="68" spans="1:6" ht="25.5" x14ac:dyDescent="0.2">
      <c r="A68" s="45" t="s">
        <v>128</v>
      </c>
      <c r="B68" s="46" t="s">
        <v>31</v>
      </c>
      <c r="C68" s="47" t="s">
        <v>129</v>
      </c>
      <c r="D68" s="48" t="s">
        <v>44</v>
      </c>
      <c r="E68" s="48">
        <v>2870.38</v>
      </c>
      <c r="F68" s="49" t="str">
        <f t="shared" si="1"/>
        <v>-</v>
      </c>
    </row>
    <row r="69" spans="1:6" ht="25.5" x14ac:dyDescent="0.2">
      <c r="A69" s="45" t="s">
        <v>130</v>
      </c>
      <c r="B69" s="46" t="s">
        <v>31</v>
      </c>
      <c r="C69" s="47" t="s">
        <v>131</v>
      </c>
      <c r="D69" s="48">
        <v>2090000</v>
      </c>
      <c r="E69" s="48">
        <v>7233392.2800000003</v>
      </c>
      <c r="F69" s="49" t="str">
        <f t="shared" si="1"/>
        <v>-</v>
      </c>
    </row>
    <row r="70" spans="1:6" ht="25.5" x14ac:dyDescent="0.2">
      <c r="A70" s="45" t="s">
        <v>132</v>
      </c>
      <c r="B70" s="46" t="s">
        <v>31</v>
      </c>
      <c r="C70" s="47" t="s">
        <v>133</v>
      </c>
      <c r="D70" s="48">
        <v>2090000</v>
      </c>
      <c r="E70" s="48">
        <v>7233392.2800000003</v>
      </c>
      <c r="F70" s="49" t="str">
        <f t="shared" si="1"/>
        <v>-</v>
      </c>
    </row>
    <row r="71" spans="1:6" ht="51" x14ac:dyDescent="0.2">
      <c r="A71" s="45" t="s">
        <v>134</v>
      </c>
      <c r="B71" s="46" t="s">
        <v>31</v>
      </c>
      <c r="C71" s="47" t="s">
        <v>135</v>
      </c>
      <c r="D71" s="48">
        <v>2090000</v>
      </c>
      <c r="E71" s="48">
        <v>7233392.2800000003</v>
      </c>
      <c r="F71" s="49" t="str">
        <f t="shared" si="1"/>
        <v>-</v>
      </c>
    </row>
    <row r="72" spans="1:6" ht="51" x14ac:dyDescent="0.2">
      <c r="A72" s="45" t="s">
        <v>136</v>
      </c>
      <c r="B72" s="46" t="s">
        <v>31</v>
      </c>
      <c r="C72" s="47" t="s">
        <v>137</v>
      </c>
      <c r="D72" s="48">
        <v>2090000</v>
      </c>
      <c r="E72" s="48">
        <v>7233392.2800000003</v>
      </c>
      <c r="F72" s="49" t="str">
        <f t="shared" si="1"/>
        <v>-</v>
      </c>
    </row>
    <row r="73" spans="1:6" x14ac:dyDescent="0.2">
      <c r="A73" s="45" t="s">
        <v>138</v>
      </c>
      <c r="B73" s="46" t="s">
        <v>31</v>
      </c>
      <c r="C73" s="47" t="s">
        <v>139</v>
      </c>
      <c r="D73" s="48" t="s">
        <v>44</v>
      </c>
      <c r="E73" s="48">
        <v>300</v>
      </c>
      <c r="F73" s="49" t="str">
        <f t="shared" si="1"/>
        <v>-</v>
      </c>
    </row>
    <row r="74" spans="1:6" ht="38.25" x14ac:dyDescent="0.2">
      <c r="A74" s="45" t="s">
        <v>140</v>
      </c>
      <c r="B74" s="46" t="s">
        <v>31</v>
      </c>
      <c r="C74" s="47" t="s">
        <v>141</v>
      </c>
      <c r="D74" s="48" t="s">
        <v>44</v>
      </c>
      <c r="E74" s="48">
        <v>300</v>
      </c>
      <c r="F74" s="49" t="str">
        <f t="shared" si="1"/>
        <v>-</v>
      </c>
    </row>
    <row r="75" spans="1:6" ht="51" x14ac:dyDescent="0.2">
      <c r="A75" s="45" t="s">
        <v>142</v>
      </c>
      <c r="B75" s="46" t="s">
        <v>31</v>
      </c>
      <c r="C75" s="47" t="s">
        <v>143</v>
      </c>
      <c r="D75" s="48" t="s">
        <v>44</v>
      </c>
      <c r="E75" s="48">
        <v>300</v>
      </c>
      <c r="F75" s="49" t="str">
        <f t="shared" si="1"/>
        <v>-</v>
      </c>
    </row>
    <row r="76" spans="1:6" x14ac:dyDescent="0.2">
      <c r="A76" s="45" t="s">
        <v>144</v>
      </c>
      <c r="B76" s="46" t="s">
        <v>31</v>
      </c>
      <c r="C76" s="47" t="s">
        <v>145</v>
      </c>
      <c r="D76" s="48">
        <v>272000</v>
      </c>
      <c r="E76" s="48">
        <v>272000</v>
      </c>
      <c r="F76" s="49" t="str">
        <f t="shared" si="1"/>
        <v>-</v>
      </c>
    </row>
    <row r="77" spans="1:6" x14ac:dyDescent="0.2">
      <c r="A77" s="45" t="s">
        <v>146</v>
      </c>
      <c r="B77" s="46" t="s">
        <v>31</v>
      </c>
      <c r="C77" s="47" t="s">
        <v>147</v>
      </c>
      <c r="D77" s="48">
        <v>272000</v>
      </c>
      <c r="E77" s="48">
        <v>272000</v>
      </c>
      <c r="F77" s="49" t="str">
        <f t="shared" si="1"/>
        <v>-</v>
      </c>
    </row>
    <row r="78" spans="1:6" ht="25.5" x14ac:dyDescent="0.2">
      <c r="A78" s="45" t="s">
        <v>148</v>
      </c>
      <c r="B78" s="46" t="s">
        <v>31</v>
      </c>
      <c r="C78" s="47" t="s">
        <v>149</v>
      </c>
      <c r="D78" s="48">
        <v>272000</v>
      </c>
      <c r="E78" s="48">
        <v>272000</v>
      </c>
      <c r="F78" s="49" t="str">
        <f t="shared" si="1"/>
        <v>-</v>
      </c>
    </row>
    <row r="79" spans="1:6" x14ac:dyDescent="0.2">
      <c r="A79" s="45" t="s">
        <v>150</v>
      </c>
      <c r="B79" s="46" t="s">
        <v>31</v>
      </c>
      <c r="C79" s="47" t="s">
        <v>151</v>
      </c>
      <c r="D79" s="48">
        <v>11867500</v>
      </c>
      <c r="E79" s="48">
        <v>4876719.8600000003</v>
      </c>
      <c r="F79" s="49">
        <f t="shared" si="1"/>
        <v>6990780.1399999997</v>
      </c>
    </row>
    <row r="80" spans="1:6" ht="38.25" x14ac:dyDescent="0.2">
      <c r="A80" s="45" t="s">
        <v>152</v>
      </c>
      <c r="B80" s="46" t="s">
        <v>31</v>
      </c>
      <c r="C80" s="47" t="s">
        <v>153</v>
      </c>
      <c r="D80" s="48">
        <v>11842500</v>
      </c>
      <c r="E80" s="48">
        <v>4851719.8600000003</v>
      </c>
      <c r="F80" s="49">
        <f t="shared" si="1"/>
        <v>6990780.1399999997</v>
      </c>
    </row>
    <row r="81" spans="1:6" ht="25.5" x14ac:dyDescent="0.2">
      <c r="A81" s="45" t="s">
        <v>154</v>
      </c>
      <c r="B81" s="46" t="s">
        <v>31</v>
      </c>
      <c r="C81" s="47" t="s">
        <v>155</v>
      </c>
      <c r="D81" s="48">
        <v>6324500</v>
      </c>
      <c r="E81" s="48">
        <v>4220700</v>
      </c>
      <c r="F81" s="49">
        <f t="shared" si="1"/>
        <v>2103800</v>
      </c>
    </row>
    <row r="82" spans="1:6" x14ac:dyDescent="0.2">
      <c r="A82" s="45" t="s">
        <v>156</v>
      </c>
      <c r="B82" s="46" t="s">
        <v>31</v>
      </c>
      <c r="C82" s="47" t="s">
        <v>157</v>
      </c>
      <c r="D82" s="48">
        <v>6311800</v>
      </c>
      <c r="E82" s="48">
        <v>4208000</v>
      </c>
      <c r="F82" s="49">
        <f t="shared" si="1"/>
        <v>2103800</v>
      </c>
    </row>
    <row r="83" spans="1:6" ht="25.5" x14ac:dyDescent="0.2">
      <c r="A83" s="45" t="s">
        <v>158</v>
      </c>
      <c r="B83" s="46" t="s">
        <v>31</v>
      </c>
      <c r="C83" s="47" t="s">
        <v>159</v>
      </c>
      <c r="D83" s="48">
        <v>6311800</v>
      </c>
      <c r="E83" s="48">
        <v>4208000</v>
      </c>
      <c r="F83" s="49">
        <f t="shared" si="1"/>
        <v>2103800</v>
      </c>
    </row>
    <row r="84" spans="1:6" ht="25.5" x14ac:dyDescent="0.2">
      <c r="A84" s="45" t="s">
        <v>160</v>
      </c>
      <c r="B84" s="46" t="s">
        <v>31</v>
      </c>
      <c r="C84" s="47" t="s">
        <v>161</v>
      </c>
      <c r="D84" s="48">
        <v>12700</v>
      </c>
      <c r="E84" s="48">
        <v>12700</v>
      </c>
      <c r="F84" s="49" t="str">
        <f t="shared" si="1"/>
        <v>-</v>
      </c>
    </row>
    <row r="85" spans="1:6" ht="25.5" x14ac:dyDescent="0.2">
      <c r="A85" s="45" t="s">
        <v>162</v>
      </c>
      <c r="B85" s="46" t="s">
        <v>31</v>
      </c>
      <c r="C85" s="47" t="s">
        <v>163</v>
      </c>
      <c r="D85" s="48">
        <v>12700</v>
      </c>
      <c r="E85" s="48">
        <v>12700</v>
      </c>
      <c r="F85" s="49" t="str">
        <f t="shared" ref="F85:F98" si="2">IF(OR(D85="-",IF(E85="-",0,E85)&gt;=IF(D85="-",0,D85)),"-",IF(D85="-",0,D85)-IF(E85="-",0,E85))</f>
        <v>-</v>
      </c>
    </row>
    <row r="86" spans="1:6" ht="25.5" x14ac:dyDescent="0.2">
      <c r="A86" s="45" t="s">
        <v>164</v>
      </c>
      <c r="B86" s="46" t="s">
        <v>31</v>
      </c>
      <c r="C86" s="47" t="s">
        <v>165</v>
      </c>
      <c r="D86" s="48">
        <v>241900</v>
      </c>
      <c r="E86" s="48">
        <v>131019.86</v>
      </c>
      <c r="F86" s="49">
        <f t="shared" si="2"/>
        <v>110880.14</v>
      </c>
    </row>
    <row r="87" spans="1:6" ht="38.25" x14ac:dyDescent="0.2">
      <c r="A87" s="45" t="s">
        <v>166</v>
      </c>
      <c r="B87" s="46" t="s">
        <v>31</v>
      </c>
      <c r="C87" s="47" t="s">
        <v>167</v>
      </c>
      <c r="D87" s="48">
        <v>200</v>
      </c>
      <c r="E87" s="48">
        <v>200</v>
      </c>
      <c r="F87" s="49" t="str">
        <f t="shared" si="2"/>
        <v>-</v>
      </c>
    </row>
    <row r="88" spans="1:6" ht="38.25" x14ac:dyDescent="0.2">
      <c r="A88" s="45" t="s">
        <v>168</v>
      </c>
      <c r="B88" s="46" t="s">
        <v>31</v>
      </c>
      <c r="C88" s="47" t="s">
        <v>169</v>
      </c>
      <c r="D88" s="48">
        <v>200</v>
      </c>
      <c r="E88" s="48">
        <v>200</v>
      </c>
      <c r="F88" s="49" t="str">
        <f t="shared" si="2"/>
        <v>-</v>
      </c>
    </row>
    <row r="89" spans="1:6" ht="38.25" x14ac:dyDescent="0.2">
      <c r="A89" s="45" t="s">
        <v>170</v>
      </c>
      <c r="B89" s="46" t="s">
        <v>31</v>
      </c>
      <c r="C89" s="47" t="s">
        <v>171</v>
      </c>
      <c r="D89" s="48">
        <v>241700</v>
      </c>
      <c r="E89" s="48">
        <v>130819.86</v>
      </c>
      <c r="F89" s="49">
        <f t="shared" si="2"/>
        <v>110880.14</v>
      </c>
    </row>
    <row r="90" spans="1:6" ht="38.25" x14ac:dyDescent="0.2">
      <c r="A90" s="45" t="s">
        <v>172</v>
      </c>
      <c r="B90" s="46" t="s">
        <v>31</v>
      </c>
      <c r="C90" s="47" t="s">
        <v>173</v>
      </c>
      <c r="D90" s="48">
        <v>241700</v>
      </c>
      <c r="E90" s="48">
        <v>130819.86</v>
      </c>
      <c r="F90" s="49">
        <f t="shared" si="2"/>
        <v>110880.14</v>
      </c>
    </row>
    <row r="91" spans="1:6" x14ac:dyDescent="0.2">
      <c r="A91" s="45" t="s">
        <v>174</v>
      </c>
      <c r="B91" s="46" t="s">
        <v>31</v>
      </c>
      <c r="C91" s="47" t="s">
        <v>175</v>
      </c>
      <c r="D91" s="48">
        <v>5276100</v>
      </c>
      <c r="E91" s="48">
        <v>500000</v>
      </c>
      <c r="F91" s="49">
        <f t="shared" si="2"/>
        <v>4776100</v>
      </c>
    </row>
    <row r="92" spans="1:6" ht="51" x14ac:dyDescent="0.2">
      <c r="A92" s="45" t="s">
        <v>176</v>
      </c>
      <c r="B92" s="46" t="s">
        <v>31</v>
      </c>
      <c r="C92" s="47" t="s">
        <v>177</v>
      </c>
      <c r="D92" s="48">
        <v>500000</v>
      </c>
      <c r="E92" s="48">
        <v>500000</v>
      </c>
      <c r="F92" s="49" t="str">
        <f t="shared" si="2"/>
        <v>-</v>
      </c>
    </row>
    <row r="93" spans="1:6" ht="63.75" x14ac:dyDescent="0.2">
      <c r="A93" s="45" t="s">
        <v>178</v>
      </c>
      <c r="B93" s="46" t="s">
        <v>31</v>
      </c>
      <c r="C93" s="47" t="s">
        <v>179</v>
      </c>
      <c r="D93" s="48">
        <v>500000</v>
      </c>
      <c r="E93" s="48">
        <v>500000</v>
      </c>
      <c r="F93" s="49" t="str">
        <f t="shared" si="2"/>
        <v>-</v>
      </c>
    </row>
    <row r="94" spans="1:6" ht="25.5" x14ac:dyDescent="0.2">
      <c r="A94" s="45" t="s">
        <v>180</v>
      </c>
      <c r="B94" s="46" t="s">
        <v>31</v>
      </c>
      <c r="C94" s="47" t="s">
        <v>181</v>
      </c>
      <c r="D94" s="48">
        <v>4776100</v>
      </c>
      <c r="E94" s="48" t="s">
        <v>44</v>
      </c>
      <c r="F94" s="49">
        <f t="shared" si="2"/>
        <v>4776100</v>
      </c>
    </row>
    <row r="95" spans="1:6" ht="25.5" x14ac:dyDescent="0.2">
      <c r="A95" s="45" t="s">
        <v>182</v>
      </c>
      <c r="B95" s="46" t="s">
        <v>31</v>
      </c>
      <c r="C95" s="47" t="s">
        <v>183</v>
      </c>
      <c r="D95" s="48">
        <v>4776100</v>
      </c>
      <c r="E95" s="48" t="s">
        <v>44</v>
      </c>
      <c r="F95" s="49">
        <f t="shared" si="2"/>
        <v>4776100</v>
      </c>
    </row>
    <row r="96" spans="1:6" x14ac:dyDescent="0.2">
      <c r="A96" s="45" t="s">
        <v>184</v>
      </c>
      <c r="B96" s="46" t="s">
        <v>31</v>
      </c>
      <c r="C96" s="47" t="s">
        <v>185</v>
      </c>
      <c r="D96" s="48">
        <v>25000</v>
      </c>
      <c r="E96" s="48">
        <v>25000</v>
      </c>
      <c r="F96" s="49" t="str">
        <f t="shared" si="2"/>
        <v>-</v>
      </c>
    </row>
    <row r="97" spans="1:6" ht="25.5" x14ac:dyDescent="0.2">
      <c r="A97" s="45" t="s">
        <v>186</v>
      </c>
      <c r="B97" s="46" t="s">
        <v>31</v>
      </c>
      <c r="C97" s="47" t="s">
        <v>187</v>
      </c>
      <c r="D97" s="48">
        <v>25000</v>
      </c>
      <c r="E97" s="48">
        <v>25000</v>
      </c>
      <c r="F97" s="49" t="str">
        <f t="shared" si="2"/>
        <v>-</v>
      </c>
    </row>
    <row r="98" spans="1:6" ht="25.5" x14ac:dyDescent="0.2">
      <c r="A98" s="45" t="s">
        <v>186</v>
      </c>
      <c r="B98" s="46" t="s">
        <v>31</v>
      </c>
      <c r="C98" s="47" t="s">
        <v>188</v>
      </c>
      <c r="D98" s="48">
        <v>25000</v>
      </c>
      <c r="E98" s="48">
        <v>25000</v>
      </c>
      <c r="F98" s="49" t="str">
        <f t="shared" si="2"/>
        <v>-</v>
      </c>
    </row>
    <row r="99" spans="1:6" ht="12.75" customHeight="1" x14ac:dyDescent="0.2">
      <c r="A99" s="19"/>
      <c r="B99" s="20"/>
      <c r="C99" s="20"/>
      <c r="D99" s="21"/>
      <c r="E99" s="21"/>
      <c r="F99" s="2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6"/>
  <sheetViews>
    <sheetView showGridLines="0" topLeftCell="A195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3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189</v>
      </c>
      <c r="B2" s="108"/>
      <c r="C2" s="108"/>
      <c r="D2" s="108"/>
      <c r="E2" s="1"/>
      <c r="F2" s="14" t="s">
        <v>190</v>
      </c>
    </row>
    <row r="3" spans="1:6" ht="13.5" customHeight="1" x14ac:dyDescent="0.2">
      <c r="A3" s="5"/>
      <c r="B3" s="5"/>
      <c r="C3" s="22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191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60"/>
      <c r="D10" s="100"/>
      <c r="E10" s="61"/>
      <c r="F10" s="62"/>
    </row>
    <row r="11" spans="1:6" ht="13.15" hidden="1" customHeight="1" x14ac:dyDescent="0.2">
      <c r="A11" s="117"/>
      <c r="B11" s="98"/>
      <c r="C11" s="63"/>
      <c r="D11" s="101"/>
      <c r="E11" s="64"/>
      <c r="F11" s="65"/>
    </row>
    <row r="12" spans="1:6" ht="13.5" customHeight="1" x14ac:dyDescent="0.2">
      <c r="A12" s="29">
        <v>1</v>
      </c>
      <c r="B12" s="30">
        <v>2</v>
      </c>
      <c r="C12" s="31">
        <v>3</v>
      </c>
      <c r="D12" s="32" t="s">
        <v>27</v>
      </c>
      <c r="E12" s="66" t="s">
        <v>28</v>
      </c>
      <c r="F12" s="34" t="s">
        <v>29</v>
      </c>
    </row>
    <row r="13" spans="1:6" x14ac:dyDescent="0.2">
      <c r="A13" s="67" t="s">
        <v>192</v>
      </c>
      <c r="B13" s="68" t="s">
        <v>193</v>
      </c>
      <c r="C13" s="69" t="s">
        <v>194</v>
      </c>
      <c r="D13" s="70">
        <v>23323300</v>
      </c>
      <c r="E13" s="71">
        <v>9522373.5099999998</v>
      </c>
      <c r="F13" s="72">
        <f>IF(OR(D13="-",IF(E13="-",0,E13)&gt;=IF(D13="-",0,D13)),"-",IF(D13="-",0,D13)-IF(E13="-",0,E13))</f>
        <v>13800926.49</v>
      </c>
    </row>
    <row r="14" spans="1:6" x14ac:dyDescent="0.2">
      <c r="A14" s="73" t="s">
        <v>33</v>
      </c>
      <c r="B14" s="51"/>
      <c r="C14" s="52"/>
      <c r="D14" s="53"/>
      <c r="E14" s="54"/>
      <c r="F14" s="55"/>
    </row>
    <row r="15" spans="1:6" x14ac:dyDescent="0.2">
      <c r="A15" s="35" t="s">
        <v>14</v>
      </c>
      <c r="B15" s="74" t="s">
        <v>193</v>
      </c>
      <c r="C15" s="37" t="s">
        <v>195</v>
      </c>
      <c r="D15" s="38">
        <v>23323300</v>
      </c>
      <c r="E15" s="75">
        <v>9522373.5099999998</v>
      </c>
      <c r="F15" s="76">
        <f t="shared" ref="F15:F46" si="0">IF(OR(D15="-",IF(E15="-",0,E15)&gt;=IF(D15="-",0,D15)),"-",IF(D15="-",0,D15)-IF(E15="-",0,E15))</f>
        <v>13800926.49</v>
      </c>
    </row>
    <row r="16" spans="1:6" x14ac:dyDescent="0.2">
      <c r="A16" s="35" t="s">
        <v>196</v>
      </c>
      <c r="B16" s="74" t="s">
        <v>193</v>
      </c>
      <c r="C16" s="37" t="s">
        <v>197</v>
      </c>
      <c r="D16" s="38">
        <v>9970700</v>
      </c>
      <c r="E16" s="75">
        <v>4470689.1900000004</v>
      </c>
      <c r="F16" s="76">
        <f t="shared" si="0"/>
        <v>5500010.8099999996</v>
      </c>
    </row>
    <row r="17" spans="1:6" ht="51" x14ac:dyDescent="0.2">
      <c r="A17" s="35" t="s">
        <v>198</v>
      </c>
      <c r="B17" s="74" t="s">
        <v>193</v>
      </c>
      <c r="C17" s="37" t="s">
        <v>199</v>
      </c>
      <c r="D17" s="38">
        <v>9533100</v>
      </c>
      <c r="E17" s="75">
        <v>4238432.53</v>
      </c>
      <c r="F17" s="76">
        <f t="shared" si="0"/>
        <v>5294667.47</v>
      </c>
    </row>
    <row r="18" spans="1:6" ht="25.5" x14ac:dyDescent="0.2">
      <c r="A18" s="35" t="s">
        <v>200</v>
      </c>
      <c r="B18" s="74" t="s">
        <v>193</v>
      </c>
      <c r="C18" s="37" t="s">
        <v>201</v>
      </c>
      <c r="D18" s="38">
        <v>10000</v>
      </c>
      <c r="E18" s="75" t="s">
        <v>44</v>
      </c>
      <c r="F18" s="76">
        <f t="shared" si="0"/>
        <v>10000</v>
      </c>
    </row>
    <row r="19" spans="1:6" ht="38.25" x14ac:dyDescent="0.2">
      <c r="A19" s="35" t="s">
        <v>202</v>
      </c>
      <c r="B19" s="74" t="s">
        <v>193</v>
      </c>
      <c r="C19" s="37" t="s">
        <v>203</v>
      </c>
      <c r="D19" s="38">
        <v>10000</v>
      </c>
      <c r="E19" s="75" t="s">
        <v>44</v>
      </c>
      <c r="F19" s="76">
        <f t="shared" si="0"/>
        <v>10000</v>
      </c>
    </row>
    <row r="20" spans="1:6" ht="127.5" x14ac:dyDescent="0.2">
      <c r="A20" s="77" t="s">
        <v>204</v>
      </c>
      <c r="B20" s="74" t="s">
        <v>193</v>
      </c>
      <c r="C20" s="37" t="s">
        <v>205</v>
      </c>
      <c r="D20" s="38">
        <v>10000</v>
      </c>
      <c r="E20" s="75" t="s">
        <v>44</v>
      </c>
      <c r="F20" s="76">
        <f t="shared" si="0"/>
        <v>10000</v>
      </c>
    </row>
    <row r="21" spans="1:6" ht="25.5" x14ac:dyDescent="0.2">
      <c r="A21" s="35" t="s">
        <v>206</v>
      </c>
      <c r="B21" s="74" t="s">
        <v>193</v>
      </c>
      <c r="C21" s="37" t="s">
        <v>207</v>
      </c>
      <c r="D21" s="38">
        <v>10000</v>
      </c>
      <c r="E21" s="75" t="s">
        <v>44</v>
      </c>
      <c r="F21" s="76">
        <f t="shared" si="0"/>
        <v>10000</v>
      </c>
    </row>
    <row r="22" spans="1:6" ht="25.5" x14ac:dyDescent="0.2">
      <c r="A22" s="35" t="s">
        <v>208</v>
      </c>
      <c r="B22" s="74" t="s">
        <v>193</v>
      </c>
      <c r="C22" s="37" t="s">
        <v>209</v>
      </c>
      <c r="D22" s="38">
        <v>10000</v>
      </c>
      <c r="E22" s="75" t="s">
        <v>44</v>
      </c>
      <c r="F22" s="76">
        <f t="shared" si="0"/>
        <v>10000</v>
      </c>
    </row>
    <row r="23" spans="1:6" ht="51" x14ac:dyDescent="0.2">
      <c r="A23" s="35" t="s">
        <v>210</v>
      </c>
      <c r="B23" s="74" t="s">
        <v>193</v>
      </c>
      <c r="C23" s="37" t="s">
        <v>211</v>
      </c>
      <c r="D23" s="38">
        <v>9486500</v>
      </c>
      <c r="E23" s="75">
        <v>4218758.53</v>
      </c>
      <c r="F23" s="76">
        <f t="shared" si="0"/>
        <v>5267741.47</v>
      </c>
    </row>
    <row r="24" spans="1:6" ht="25.5" x14ac:dyDescent="0.2">
      <c r="A24" s="35" t="s">
        <v>212</v>
      </c>
      <c r="B24" s="74" t="s">
        <v>193</v>
      </c>
      <c r="C24" s="37" t="s">
        <v>213</v>
      </c>
      <c r="D24" s="38">
        <v>9486500</v>
      </c>
      <c r="E24" s="75">
        <v>4218758.53</v>
      </c>
      <c r="F24" s="76">
        <f t="shared" si="0"/>
        <v>5267741.47</v>
      </c>
    </row>
    <row r="25" spans="1:6" ht="89.25" x14ac:dyDescent="0.2">
      <c r="A25" s="77" t="s">
        <v>214</v>
      </c>
      <c r="B25" s="74" t="s">
        <v>193</v>
      </c>
      <c r="C25" s="37" t="s">
        <v>215</v>
      </c>
      <c r="D25" s="38">
        <v>6230400</v>
      </c>
      <c r="E25" s="75">
        <v>3463083.97</v>
      </c>
      <c r="F25" s="76">
        <f t="shared" si="0"/>
        <v>2767316.03</v>
      </c>
    </row>
    <row r="26" spans="1:6" ht="25.5" x14ac:dyDescent="0.2">
      <c r="A26" s="35" t="s">
        <v>216</v>
      </c>
      <c r="B26" s="74" t="s">
        <v>193</v>
      </c>
      <c r="C26" s="37" t="s">
        <v>217</v>
      </c>
      <c r="D26" s="38">
        <v>6230400</v>
      </c>
      <c r="E26" s="75">
        <v>3463083.97</v>
      </c>
      <c r="F26" s="76">
        <f t="shared" si="0"/>
        <v>2767316.03</v>
      </c>
    </row>
    <row r="27" spans="1:6" ht="25.5" x14ac:dyDescent="0.2">
      <c r="A27" s="35" t="s">
        <v>218</v>
      </c>
      <c r="B27" s="74" t="s">
        <v>193</v>
      </c>
      <c r="C27" s="37" t="s">
        <v>219</v>
      </c>
      <c r="D27" s="38">
        <v>4432600</v>
      </c>
      <c r="E27" s="75">
        <v>2567300.88</v>
      </c>
      <c r="F27" s="76">
        <f t="shared" si="0"/>
        <v>1865299.12</v>
      </c>
    </row>
    <row r="28" spans="1:6" ht="38.25" x14ac:dyDescent="0.2">
      <c r="A28" s="35" t="s">
        <v>220</v>
      </c>
      <c r="B28" s="74" t="s">
        <v>193</v>
      </c>
      <c r="C28" s="37" t="s">
        <v>221</v>
      </c>
      <c r="D28" s="38">
        <v>352700</v>
      </c>
      <c r="E28" s="75">
        <v>153331.20000000001</v>
      </c>
      <c r="F28" s="76">
        <f t="shared" si="0"/>
        <v>199368.8</v>
      </c>
    </row>
    <row r="29" spans="1:6" ht="51" x14ac:dyDescent="0.2">
      <c r="A29" s="35" t="s">
        <v>222</v>
      </c>
      <c r="B29" s="74" t="s">
        <v>193</v>
      </c>
      <c r="C29" s="37" t="s">
        <v>223</v>
      </c>
      <c r="D29" s="38">
        <v>1445100</v>
      </c>
      <c r="E29" s="75">
        <v>742451.89</v>
      </c>
      <c r="F29" s="76">
        <f t="shared" si="0"/>
        <v>702648.11</v>
      </c>
    </row>
    <row r="30" spans="1:6" ht="89.25" x14ac:dyDescent="0.2">
      <c r="A30" s="77" t="s">
        <v>224</v>
      </c>
      <c r="B30" s="74" t="s">
        <v>193</v>
      </c>
      <c r="C30" s="37" t="s">
        <v>225</v>
      </c>
      <c r="D30" s="38">
        <v>1258500</v>
      </c>
      <c r="E30" s="75">
        <v>755674.56</v>
      </c>
      <c r="F30" s="76">
        <f t="shared" si="0"/>
        <v>502825.43999999994</v>
      </c>
    </row>
    <row r="31" spans="1:6" ht="25.5" x14ac:dyDescent="0.2">
      <c r="A31" s="35" t="s">
        <v>206</v>
      </c>
      <c r="B31" s="74" t="s">
        <v>193</v>
      </c>
      <c r="C31" s="37" t="s">
        <v>226</v>
      </c>
      <c r="D31" s="38">
        <v>1258500</v>
      </c>
      <c r="E31" s="75">
        <v>755674.56</v>
      </c>
      <c r="F31" s="76">
        <f t="shared" si="0"/>
        <v>502825.43999999994</v>
      </c>
    </row>
    <row r="32" spans="1:6" ht="25.5" x14ac:dyDescent="0.2">
      <c r="A32" s="35" t="s">
        <v>208</v>
      </c>
      <c r="B32" s="74" t="s">
        <v>193</v>
      </c>
      <c r="C32" s="37" t="s">
        <v>227</v>
      </c>
      <c r="D32" s="38">
        <v>1086600</v>
      </c>
      <c r="E32" s="75">
        <v>621612.26</v>
      </c>
      <c r="F32" s="76">
        <f t="shared" si="0"/>
        <v>464987.74</v>
      </c>
    </row>
    <row r="33" spans="1:6" x14ac:dyDescent="0.2">
      <c r="A33" s="35" t="s">
        <v>228</v>
      </c>
      <c r="B33" s="74" t="s">
        <v>193</v>
      </c>
      <c r="C33" s="37" t="s">
        <v>229</v>
      </c>
      <c r="D33" s="38">
        <v>171900</v>
      </c>
      <c r="E33" s="75">
        <v>134062.29999999999</v>
      </c>
      <c r="F33" s="76">
        <f t="shared" si="0"/>
        <v>37837.700000000012</v>
      </c>
    </row>
    <row r="34" spans="1:6" ht="89.25" x14ac:dyDescent="0.2">
      <c r="A34" s="77" t="s">
        <v>230</v>
      </c>
      <c r="B34" s="74" t="s">
        <v>193</v>
      </c>
      <c r="C34" s="37" t="s">
        <v>231</v>
      </c>
      <c r="D34" s="38">
        <v>35000</v>
      </c>
      <c r="E34" s="75" t="s">
        <v>44</v>
      </c>
      <c r="F34" s="76">
        <f t="shared" si="0"/>
        <v>35000</v>
      </c>
    </row>
    <row r="35" spans="1:6" ht="25.5" x14ac:dyDescent="0.2">
      <c r="A35" s="35" t="s">
        <v>206</v>
      </c>
      <c r="B35" s="74" t="s">
        <v>193</v>
      </c>
      <c r="C35" s="37" t="s">
        <v>232</v>
      </c>
      <c r="D35" s="38">
        <v>35000</v>
      </c>
      <c r="E35" s="75" t="s">
        <v>44</v>
      </c>
      <c r="F35" s="76">
        <f t="shared" si="0"/>
        <v>35000</v>
      </c>
    </row>
    <row r="36" spans="1:6" ht="25.5" x14ac:dyDescent="0.2">
      <c r="A36" s="35" t="s">
        <v>208</v>
      </c>
      <c r="B36" s="74" t="s">
        <v>193</v>
      </c>
      <c r="C36" s="37" t="s">
        <v>233</v>
      </c>
      <c r="D36" s="38">
        <v>35000</v>
      </c>
      <c r="E36" s="75" t="s">
        <v>44</v>
      </c>
      <c r="F36" s="76">
        <f t="shared" si="0"/>
        <v>35000</v>
      </c>
    </row>
    <row r="37" spans="1:6" ht="102" x14ac:dyDescent="0.2">
      <c r="A37" s="77" t="s">
        <v>234</v>
      </c>
      <c r="B37" s="74" t="s">
        <v>193</v>
      </c>
      <c r="C37" s="37" t="s">
        <v>235</v>
      </c>
      <c r="D37" s="38">
        <v>8500</v>
      </c>
      <c r="E37" s="75" t="s">
        <v>44</v>
      </c>
      <c r="F37" s="76">
        <f t="shared" si="0"/>
        <v>8500</v>
      </c>
    </row>
    <row r="38" spans="1:6" x14ac:dyDescent="0.2">
      <c r="A38" s="35" t="s">
        <v>236</v>
      </c>
      <c r="B38" s="74" t="s">
        <v>193</v>
      </c>
      <c r="C38" s="37" t="s">
        <v>237</v>
      </c>
      <c r="D38" s="38">
        <v>8500</v>
      </c>
      <c r="E38" s="75" t="s">
        <v>44</v>
      </c>
      <c r="F38" s="76">
        <f t="shared" si="0"/>
        <v>8500</v>
      </c>
    </row>
    <row r="39" spans="1:6" x14ac:dyDescent="0.2">
      <c r="A39" s="35" t="s">
        <v>238</v>
      </c>
      <c r="B39" s="74" t="s">
        <v>193</v>
      </c>
      <c r="C39" s="37" t="s">
        <v>239</v>
      </c>
      <c r="D39" s="38">
        <v>8500</v>
      </c>
      <c r="E39" s="75" t="s">
        <v>44</v>
      </c>
      <c r="F39" s="76">
        <f t="shared" si="0"/>
        <v>8500</v>
      </c>
    </row>
    <row r="40" spans="1:6" ht="89.25" x14ac:dyDescent="0.2">
      <c r="A40" s="77" t="s">
        <v>240</v>
      </c>
      <c r="B40" s="74" t="s">
        <v>193</v>
      </c>
      <c r="C40" s="37" t="s">
        <v>241</v>
      </c>
      <c r="D40" s="38">
        <v>1954100</v>
      </c>
      <c r="E40" s="75" t="s">
        <v>44</v>
      </c>
      <c r="F40" s="76">
        <f t="shared" si="0"/>
        <v>1954100</v>
      </c>
    </row>
    <row r="41" spans="1:6" ht="25.5" x14ac:dyDescent="0.2">
      <c r="A41" s="35" t="s">
        <v>206</v>
      </c>
      <c r="B41" s="74" t="s">
        <v>193</v>
      </c>
      <c r="C41" s="37" t="s">
        <v>242</v>
      </c>
      <c r="D41" s="38">
        <v>1954100</v>
      </c>
      <c r="E41" s="75" t="s">
        <v>44</v>
      </c>
      <c r="F41" s="76">
        <f t="shared" si="0"/>
        <v>1954100</v>
      </c>
    </row>
    <row r="42" spans="1:6" ht="38.25" x14ac:dyDescent="0.2">
      <c r="A42" s="35" t="s">
        <v>243</v>
      </c>
      <c r="B42" s="74" t="s">
        <v>193</v>
      </c>
      <c r="C42" s="37" t="s">
        <v>244</v>
      </c>
      <c r="D42" s="38">
        <v>1954100</v>
      </c>
      <c r="E42" s="75" t="s">
        <v>44</v>
      </c>
      <c r="F42" s="76">
        <f t="shared" si="0"/>
        <v>1954100</v>
      </c>
    </row>
    <row r="43" spans="1:6" x14ac:dyDescent="0.2">
      <c r="A43" s="35" t="s">
        <v>245</v>
      </c>
      <c r="B43" s="74" t="s">
        <v>193</v>
      </c>
      <c r="C43" s="37" t="s">
        <v>246</v>
      </c>
      <c r="D43" s="38">
        <v>36600</v>
      </c>
      <c r="E43" s="75">
        <v>19674</v>
      </c>
      <c r="F43" s="76">
        <f t="shared" si="0"/>
        <v>16926</v>
      </c>
    </row>
    <row r="44" spans="1:6" x14ac:dyDescent="0.2">
      <c r="A44" s="35" t="s">
        <v>247</v>
      </c>
      <c r="B44" s="74" t="s">
        <v>193</v>
      </c>
      <c r="C44" s="37" t="s">
        <v>248</v>
      </c>
      <c r="D44" s="38">
        <v>36600</v>
      </c>
      <c r="E44" s="75">
        <v>19674</v>
      </c>
      <c r="F44" s="76">
        <f t="shared" si="0"/>
        <v>16926</v>
      </c>
    </row>
    <row r="45" spans="1:6" ht="102" x14ac:dyDescent="0.2">
      <c r="A45" s="77" t="s">
        <v>249</v>
      </c>
      <c r="B45" s="74" t="s">
        <v>193</v>
      </c>
      <c r="C45" s="37" t="s">
        <v>250</v>
      </c>
      <c r="D45" s="38">
        <v>200</v>
      </c>
      <c r="E45" s="75">
        <v>200</v>
      </c>
      <c r="F45" s="76" t="str">
        <f t="shared" si="0"/>
        <v>-</v>
      </c>
    </row>
    <row r="46" spans="1:6" ht="25.5" x14ac:dyDescent="0.2">
      <c r="A46" s="35" t="s">
        <v>206</v>
      </c>
      <c r="B46" s="74" t="s">
        <v>193</v>
      </c>
      <c r="C46" s="37" t="s">
        <v>251</v>
      </c>
      <c r="D46" s="38">
        <v>200</v>
      </c>
      <c r="E46" s="75">
        <v>200</v>
      </c>
      <c r="F46" s="76" t="str">
        <f t="shared" si="0"/>
        <v>-</v>
      </c>
    </row>
    <row r="47" spans="1:6" ht="25.5" x14ac:dyDescent="0.2">
      <c r="A47" s="35" t="s">
        <v>208</v>
      </c>
      <c r="B47" s="74" t="s">
        <v>193</v>
      </c>
      <c r="C47" s="37" t="s">
        <v>252</v>
      </c>
      <c r="D47" s="38">
        <v>200</v>
      </c>
      <c r="E47" s="75">
        <v>200</v>
      </c>
      <c r="F47" s="76" t="str">
        <f t="shared" ref="F47:F78" si="1">IF(OR(D47="-",IF(E47="-",0,E47)&gt;=IF(D47="-",0,D47)),"-",IF(D47="-",0,D47)-IF(E47="-",0,E47))</f>
        <v>-</v>
      </c>
    </row>
    <row r="48" spans="1:6" ht="63.75" x14ac:dyDescent="0.2">
      <c r="A48" s="35" t="s">
        <v>253</v>
      </c>
      <c r="B48" s="74" t="s">
        <v>193</v>
      </c>
      <c r="C48" s="37" t="s">
        <v>254</v>
      </c>
      <c r="D48" s="38">
        <v>36400</v>
      </c>
      <c r="E48" s="75">
        <v>19474</v>
      </c>
      <c r="F48" s="76">
        <f t="shared" si="1"/>
        <v>16926</v>
      </c>
    </row>
    <row r="49" spans="1:6" x14ac:dyDescent="0.2">
      <c r="A49" s="35" t="s">
        <v>174</v>
      </c>
      <c r="B49" s="74" t="s">
        <v>193</v>
      </c>
      <c r="C49" s="37" t="s">
        <v>255</v>
      </c>
      <c r="D49" s="38">
        <v>36400</v>
      </c>
      <c r="E49" s="75">
        <v>19474</v>
      </c>
      <c r="F49" s="76">
        <f t="shared" si="1"/>
        <v>16926</v>
      </c>
    </row>
    <row r="50" spans="1:6" ht="38.25" x14ac:dyDescent="0.2">
      <c r="A50" s="35" t="s">
        <v>256</v>
      </c>
      <c r="B50" s="74" t="s">
        <v>193</v>
      </c>
      <c r="C50" s="37" t="s">
        <v>257</v>
      </c>
      <c r="D50" s="38">
        <v>82600</v>
      </c>
      <c r="E50" s="75">
        <v>62000</v>
      </c>
      <c r="F50" s="76">
        <f t="shared" si="1"/>
        <v>20600</v>
      </c>
    </row>
    <row r="51" spans="1:6" x14ac:dyDescent="0.2">
      <c r="A51" s="35" t="s">
        <v>245</v>
      </c>
      <c r="B51" s="74" t="s">
        <v>193</v>
      </c>
      <c r="C51" s="37" t="s">
        <v>258</v>
      </c>
      <c r="D51" s="38">
        <v>82600</v>
      </c>
      <c r="E51" s="75">
        <v>62000</v>
      </c>
      <c r="F51" s="76">
        <f t="shared" si="1"/>
        <v>20600</v>
      </c>
    </row>
    <row r="52" spans="1:6" x14ac:dyDescent="0.2">
      <c r="A52" s="35" t="s">
        <v>247</v>
      </c>
      <c r="B52" s="74" t="s">
        <v>193</v>
      </c>
      <c r="C52" s="37" t="s">
        <v>259</v>
      </c>
      <c r="D52" s="38">
        <v>82600</v>
      </c>
      <c r="E52" s="75">
        <v>62000</v>
      </c>
      <c r="F52" s="76">
        <f t="shared" si="1"/>
        <v>20600</v>
      </c>
    </row>
    <row r="53" spans="1:6" ht="63.75" x14ac:dyDescent="0.2">
      <c r="A53" s="35" t="s">
        <v>260</v>
      </c>
      <c r="B53" s="74" t="s">
        <v>193</v>
      </c>
      <c r="C53" s="37" t="s">
        <v>261</v>
      </c>
      <c r="D53" s="38">
        <v>82600</v>
      </c>
      <c r="E53" s="75">
        <v>62000</v>
      </c>
      <c r="F53" s="76">
        <f t="shared" si="1"/>
        <v>20600</v>
      </c>
    </row>
    <row r="54" spans="1:6" x14ac:dyDescent="0.2">
      <c r="A54" s="35" t="s">
        <v>174</v>
      </c>
      <c r="B54" s="74" t="s">
        <v>193</v>
      </c>
      <c r="C54" s="37" t="s">
        <v>262</v>
      </c>
      <c r="D54" s="38">
        <v>82600</v>
      </c>
      <c r="E54" s="75">
        <v>62000</v>
      </c>
      <c r="F54" s="76">
        <f t="shared" si="1"/>
        <v>20600</v>
      </c>
    </row>
    <row r="55" spans="1:6" x14ac:dyDescent="0.2">
      <c r="A55" s="35" t="s">
        <v>263</v>
      </c>
      <c r="B55" s="74" t="s">
        <v>193</v>
      </c>
      <c r="C55" s="37" t="s">
        <v>264</v>
      </c>
      <c r="D55" s="38">
        <v>10000</v>
      </c>
      <c r="E55" s="75" t="s">
        <v>44</v>
      </c>
      <c r="F55" s="76">
        <f t="shared" si="1"/>
        <v>10000</v>
      </c>
    </row>
    <row r="56" spans="1:6" x14ac:dyDescent="0.2">
      <c r="A56" s="35" t="s">
        <v>245</v>
      </c>
      <c r="B56" s="74" t="s">
        <v>193</v>
      </c>
      <c r="C56" s="37" t="s">
        <v>265</v>
      </c>
      <c r="D56" s="38">
        <v>10000</v>
      </c>
      <c r="E56" s="75" t="s">
        <v>44</v>
      </c>
      <c r="F56" s="76">
        <f t="shared" si="1"/>
        <v>10000</v>
      </c>
    </row>
    <row r="57" spans="1:6" x14ac:dyDescent="0.2">
      <c r="A57" s="35" t="s">
        <v>266</v>
      </c>
      <c r="B57" s="74" t="s">
        <v>193</v>
      </c>
      <c r="C57" s="37" t="s">
        <v>267</v>
      </c>
      <c r="D57" s="38">
        <v>10000</v>
      </c>
      <c r="E57" s="75" t="s">
        <v>44</v>
      </c>
      <c r="F57" s="76">
        <f t="shared" si="1"/>
        <v>10000</v>
      </c>
    </row>
    <row r="58" spans="1:6" ht="25.5" x14ac:dyDescent="0.2">
      <c r="A58" s="35" t="s">
        <v>268</v>
      </c>
      <c r="B58" s="74" t="s">
        <v>193</v>
      </c>
      <c r="C58" s="37" t="s">
        <v>269</v>
      </c>
      <c r="D58" s="38">
        <v>10000</v>
      </c>
      <c r="E58" s="75" t="s">
        <v>44</v>
      </c>
      <c r="F58" s="76">
        <f t="shared" si="1"/>
        <v>10000</v>
      </c>
    </row>
    <row r="59" spans="1:6" x14ac:dyDescent="0.2">
      <c r="A59" s="35" t="s">
        <v>270</v>
      </c>
      <c r="B59" s="74" t="s">
        <v>193</v>
      </c>
      <c r="C59" s="37" t="s">
        <v>271</v>
      </c>
      <c r="D59" s="38">
        <v>10000</v>
      </c>
      <c r="E59" s="75" t="s">
        <v>44</v>
      </c>
      <c r="F59" s="76">
        <f t="shared" si="1"/>
        <v>10000</v>
      </c>
    </row>
    <row r="60" spans="1:6" x14ac:dyDescent="0.2">
      <c r="A60" s="35" t="s">
        <v>272</v>
      </c>
      <c r="B60" s="74" t="s">
        <v>193</v>
      </c>
      <c r="C60" s="37" t="s">
        <v>273</v>
      </c>
      <c r="D60" s="38">
        <v>345000</v>
      </c>
      <c r="E60" s="75">
        <v>170256.66</v>
      </c>
      <c r="F60" s="76">
        <f t="shared" si="1"/>
        <v>174743.34</v>
      </c>
    </row>
    <row r="61" spans="1:6" ht="51" x14ac:dyDescent="0.2">
      <c r="A61" s="35" t="s">
        <v>210</v>
      </c>
      <c r="B61" s="74" t="s">
        <v>193</v>
      </c>
      <c r="C61" s="37" t="s">
        <v>274</v>
      </c>
      <c r="D61" s="38">
        <v>185000</v>
      </c>
      <c r="E61" s="75">
        <v>90725</v>
      </c>
      <c r="F61" s="76">
        <f t="shared" si="1"/>
        <v>94275</v>
      </c>
    </row>
    <row r="62" spans="1:6" ht="25.5" x14ac:dyDescent="0.2">
      <c r="A62" s="35" t="s">
        <v>212</v>
      </c>
      <c r="B62" s="74" t="s">
        <v>193</v>
      </c>
      <c r="C62" s="37" t="s">
        <v>275</v>
      </c>
      <c r="D62" s="38">
        <v>185000</v>
      </c>
      <c r="E62" s="75">
        <v>90725</v>
      </c>
      <c r="F62" s="76">
        <f t="shared" si="1"/>
        <v>94275</v>
      </c>
    </row>
    <row r="63" spans="1:6" ht="102" x14ac:dyDescent="0.2">
      <c r="A63" s="77" t="s">
        <v>234</v>
      </c>
      <c r="B63" s="74" t="s">
        <v>193</v>
      </c>
      <c r="C63" s="37" t="s">
        <v>276</v>
      </c>
      <c r="D63" s="38">
        <v>185000</v>
      </c>
      <c r="E63" s="75">
        <v>90725</v>
      </c>
      <c r="F63" s="76">
        <f t="shared" si="1"/>
        <v>94275</v>
      </c>
    </row>
    <row r="64" spans="1:6" x14ac:dyDescent="0.2">
      <c r="A64" s="35" t="s">
        <v>236</v>
      </c>
      <c r="B64" s="74" t="s">
        <v>193</v>
      </c>
      <c r="C64" s="37" t="s">
        <v>277</v>
      </c>
      <c r="D64" s="38">
        <v>185000</v>
      </c>
      <c r="E64" s="75">
        <v>90725</v>
      </c>
      <c r="F64" s="76">
        <f t="shared" si="1"/>
        <v>94275</v>
      </c>
    </row>
    <row r="65" spans="1:6" ht="25.5" x14ac:dyDescent="0.2">
      <c r="A65" s="35" t="s">
        <v>278</v>
      </c>
      <c r="B65" s="74" t="s">
        <v>193</v>
      </c>
      <c r="C65" s="37" t="s">
        <v>279</v>
      </c>
      <c r="D65" s="38">
        <v>185000</v>
      </c>
      <c r="E65" s="75">
        <v>90725</v>
      </c>
      <c r="F65" s="76">
        <f t="shared" si="1"/>
        <v>94275</v>
      </c>
    </row>
    <row r="66" spans="1:6" ht="25.5" x14ac:dyDescent="0.2">
      <c r="A66" s="35" t="s">
        <v>280</v>
      </c>
      <c r="B66" s="74" t="s">
        <v>193</v>
      </c>
      <c r="C66" s="37" t="s">
        <v>281</v>
      </c>
      <c r="D66" s="38">
        <v>20000</v>
      </c>
      <c r="E66" s="75" t="s">
        <v>44</v>
      </c>
      <c r="F66" s="76">
        <f t="shared" si="1"/>
        <v>20000</v>
      </c>
    </row>
    <row r="67" spans="1:6" ht="25.5" x14ac:dyDescent="0.2">
      <c r="A67" s="35" t="s">
        <v>282</v>
      </c>
      <c r="B67" s="74" t="s">
        <v>193</v>
      </c>
      <c r="C67" s="37" t="s">
        <v>283</v>
      </c>
      <c r="D67" s="38">
        <v>20000</v>
      </c>
      <c r="E67" s="75" t="s">
        <v>44</v>
      </c>
      <c r="F67" s="76">
        <f t="shared" si="1"/>
        <v>20000</v>
      </c>
    </row>
    <row r="68" spans="1:6" ht="89.25" x14ac:dyDescent="0.2">
      <c r="A68" s="77" t="s">
        <v>284</v>
      </c>
      <c r="B68" s="74" t="s">
        <v>193</v>
      </c>
      <c r="C68" s="37" t="s">
        <v>285</v>
      </c>
      <c r="D68" s="38">
        <v>20000</v>
      </c>
      <c r="E68" s="75" t="s">
        <v>44</v>
      </c>
      <c r="F68" s="76">
        <f t="shared" si="1"/>
        <v>20000</v>
      </c>
    </row>
    <row r="69" spans="1:6" ht="25.5" x14ac:dyDescent="0.2">
      <c r="A69" s="35" t="s">
        <v>206</v>
      </c>
      <c r="B69" s="74" t="s">
        <v>193</v>
      </c>
      <c r="C69" s="37" t="s">
        <v>286</v>
      </c>
      <c r="D69" s="38">
        <v>20000</v>
      </c>
      <c r="E69" s="75" t="s">
        <v>44</v>
      </c>
      <c r="F69" s="76">
        <f t="shared" si="1"/>
        <v>20000</v>
      </c>
    </row>
    <row r="70" spans="1:6" ht="25.5" x14ac:dyDescent="0.2">
      <c r="A70" s="35" t="s">
        <v>208</v>
      </c>
      <c r="B70" s="74" t="s">
        <v>193</v>
      </c>
      <c r="C70" s="37" t="s">
        <v>287</v>
      </c>
      <c r="D70" s="38">
        <v>20000</v>
      </c>
      <c r="E70" s="75" t="s">
        <v>44</v>
      </c>
      <c r="F70" s="76">
        <f t="shared" si="1"/>
        <v>20000</v>
      </c>
    </row>
    <row r="71" spans="1:6" x14ac:dyDescent="0.2">
      <c r="A71" s="35" t="s">
        <v>245</v>
      </c>
      <c r="B71" s="74" t="s">
        <v>193</v>
      </c>
      <c r="C71" s="37" t="s">
        <v>288</v>
      </c>
      <c r="D71" s="38">
        <v>140000</v>
      </c>
      <c r="E71" s="75">
        <v>79531.66</v>
      </c>
      <c r="F71" s="76">
        <f t="shared" si="1"/>
        <v>60468.34</v>
      </c>
    </row>
    <row r="72" spans="1:6" x14ac:dyDescent="0.2">
      <c r="A72" s="35" t="s">
        <v>247</v>
      </c>
      <c r="B72" s="74" t="s">
        <v>193</v>
      </c>
      <c r="C72" s="37" t="s">
        <v>289</v>
      </c>
      <c r="D72" s="38">
        <v>140000</v>
      </c>
      <c r="E72" s="75">
        <v>79531.66</v>
      </c>
      <c r="F72" s="76">
        <f t="shared" si="1"/>
        <v>60468.34</v>
      </c>
    </row>
    <row r="73" spans="1:6" ht="63.75" x14ac:dyDescent="0.2">
      <c r="A73" s="35" t="s">
        <v>290</v>
      </c>
      <c r="B73" s="74" t="s">
        <v>193</v>
      </c>
      <c r="C73" s="37" t="s">
        <v>291</v>
      </c>
      <c r="D73" s="38">
        <v>10000</v>
      </c>
      <c r="E73" s="75">
        <v>8000</v>
      </c>
      <c r="F73" s="76">
        <f t="shared" si="1"/>
        <v>2000</v>
      </c>
    </row>
    <row r="74" spans="1:6" ht="25.5" x14ac:dyDescent="0.2">
      <c r="A74" s="35" t="s">
        <v>206</v>
      </c>
      <c r="B74" s="74" t="s">
        <v>193</v>
      </c>
      <c r="C74" s="37" t="s">
        <v>292</v>
      </c>
      <c r="D74" s="38">
        <v>10000</v>
      </c>
      <c r="E74" s="75">
        <v>8000</v>
      </c>
      <c r="F74" s="76">
        <f t="shared" si="1"/>
        <v>2000</v>
      </c>
    </row>
    <row r="75" spans="1:6" ht="25.5" x14ac:dyDescent="0.2">
      <c r="A75" s="35" t="s">
        <v>208</v>
      </c>
      <c r="B75" s="74" t="s">
        <v>193</v>
      </c>
      <c r="C75" s="37" t="s">
        <v>293</v>
      </c>
      <c r="D75" s="38">
        <v>10000</v>
      </c>
      <c r="E75" s="75">
        <v>8000</v>
      </c>
      <c r="F75" s="76">
        <f t="shared" si="1"/>
        <v>2000</v>
      </c>
    </row>
    <row r="76" spans="1:6" ht="38.25" x14ac:dyDescent="0.2">
      <c r="A76" s="35" t="s">
        <v>294</v>
      </c>
      <c r="B76" s="74" t="s">
        <v>193</v>
      </c>
      <c r="C76" s="37" t="s">
        <v>295</v>
      </c>
      <c r="D76" s="38">
        <v>130000</v>
      </c>
      <c r="E76" s="75">
        <v>71531.66</v>
      </c>
      <c r="F76" s="76">
        <f t="shared" si="1"/>
        <v>58468.34</v>
      </c>
    </row>
    <row r="77" spans="1:6" ht="25.5" x14ac:dyDescent="0.2">
      <c r="A77" s="35" t="s">
        <v>206</v>
      </c>
      <c r="B77" s="74" t="s">
        <v>193</v>
      </c>
      <c r="C77" s="37" t="s">
        <v>296</v>
      </c>
      <c r="D77" s="38">
        <v>82000</v>
      </c>
      <c r="E77" s="75">
        <v>23862.09</v>
      </c>
      <c r="F77" s="76">
        <f t="shared" si="1"/>
        <v>58137.91</v>
      </c>
    </row>
    <row r="78" spans="1:6" ht="25.5" x14ac:dyDescent="0.2">
      <c r="A78" s="35" t="s">
        <v>208</v>
      </c>
      <c r="B78" s="74" t="s">
        <v>193</v>
      </c>
      <c r="C78" s="37" t="s">
        <v>297</v>
      </c>
      <c r="D78" s="38">
        <v>82000</v>
      </c>
      <c r="E78" s="75">
        <v>23862.09</v>
      </c>
      <c r="F78" s="76">
        <f t="shared" si="1"/>
        <v>58137.91</v>
      </c>
    </row>
    <row r="79" spans="1:6" x14ac:dyDescent="0.2">
      <c r="A79" s="35" t="s">
        <v>236</v>
      </c>
      <c r="B79" s="74" t="s">
        <v>193</v>
      </c>
      <c r="C79" s="37" t="s">
        <v>298</v>
      </c>
      <c r="D79" s="38">
        <v>48000</v>
      </c>
      <c r="E79" s="75">
        <v>47669.57</v>
      </c>
      <c r="F79" s="76">
        <f t="shared" ref="F79:F110" si="2">IF(OR(D79="-",IF(E79="-",0,E79)&gt;=IF(D79="-",0,D79)),"-",IF(D79="-",0,D79)-IF(E79="-",0,E79))</f>
        <v>330.43000000000029</v>
      </c>
    </row>
    <row r="80" spans="1:6" x14ac:dyDescent="0.2">
      <c r="A80" s="35" t="s">
        <v>299</v>
      </c>
      <c r="B80" s="74" t="s">
        <v>193</v>
      </c>
      <c r="C80" s="37" t="s">
        <v>300</v>
      </c>
      <c r="D80" s="38">
        <v>48000</v>
      </c>
      <c r="E80" s="75">
        <v>47669.57</v>
      </c>
      <c r="F80" s="76">
        <f t="shared" si="2"/>
        <v>330.43000000000029</v>
      </c>
    </row>
    <row r="81" spans="1:6" x14ac:dyDescent="0.2">
      <c r="A81" s="35" t="s">
        <v>301</v>
      </c>
      <c r="B81" s="74" t="s">
        <v>193</v>
      </c>
      <c r="C81" s="37" t="s">
        <v>302</v>
      </c>
      <c r="D81" s="38">
        <v>255400</v>
      </c>
      <c r="E81" s="75">
        <v>130819.86</v>
      </c>
      <c r="F81" s="76">
        <f t="shared" si="2"/>
        <v>124580.14</v>
      </c>
    </row>
    <row r="82" spans="1:6" x14ac:dyDescent="0.2">
      <c r="A82" s="35" t="s">
        <v>303</v>
      </c>
      <c r="B82" s="74" t="s">
        <v>193</v>
      </c>
      <c r="C82" s="37" t="s">
        <v>304</v>
      </c>
      <c r="D82" s="38">
        <v>255400</v>
      </c>
      <c r="E82" s="75">
        <v>130819.86</v>
      </c>
      <c r="F82" s="76">
        <f t="shared" si="2"/>
        <v>124580.14</v>
      </c>
    </row>
    <row r="83" spans="1:6" x14ac:dyDescent="0.2">
      <c r="A83" s="35" t="s">
        <v>245</v>
      </c>
      <c r="B83" s="74" t="s">
        <v>193</v>
      </c>
      <c r="C83" s="37" t="s">
        <v>305</v>
      </c>
      <c r="D83" s="38">
        <v>255400</v>
      </c>
      <c r="E83" s="75">
        <v>130819.86</v>
      </c>
      <c r="F83" s="76">
        <f t="shared" si="2"/>
        <v>124580.14</v>
      </c>
    </row>
    <row r="84" spans="1:6" x14ac:dyDescent="0.2">
      <c r="A84" s="35" t="s">
        <v>247</v>
      </c>
      <c r="B84" s="74" t="s">
        <v>193</v>
      </c>
      <c r="C84" s="37" t="s">
        <v>306</v>
      </c>
      <c r="D84" s="38">
        <v>255400</v>
      </c>
      <c r="E84" s="75">
        <v>130819.86</v>
      </c>
      <c r="F84" s="76">
        <f t="shared" si="2"/>
        <v>124580.14</v>
      </c>
    </row>
    <row r="85" spans="1:6" ht="51" x14ac:dyDescent="0.2">
      <c r="A85" s="35" t="s">
        <v>307</v>
      </c>
      <c r="B85" s="74" t="s">
        <v>193</v>
      </c>
      <c r="C85" s="37" t="s">
        <v>308</v>
      </c>
      <c r="D85" s="38">
        <v>255400</v>
      </c>
      <c r="E85" s="75">
        <v>130819.86</v>
      </c>
      <c r="F85" s="76">
        <f t="shared" si="2"/>
        <v>124580.14</v>
      </c>
    </row>
    <row r="86" spans="1:6" ht="25.5" x14ac:dyDescent="0.2">
      <c r="A86" s="35" t="s">
        <v>216</v>
      </c>
      <c r="B86" s="74" t="s">
        <v>193</v>
      </c>
      <c r="C86" s="37" t="s">
        <v>309</v>
      </c>
      <c r="D86" s="38">
        <v>255400</v>
      </c>
      <c r="E86" s="75">
        <v>130819.86</v>
      </c>
      <c r="F86" s="76">
        <f t="shared" si="2"/>
        <v>124580.14</v>
      </c>
    </row>
    <row r="87" spans="1:6" ht="25.5" x14ac:dyDescent="0.2">
      <c r="A87" s="35" t="s">
        <v>218</v>
      </c>
      <c r="B87" s="74" t="s">
        <v>193</v>
      </c>
      <c r="C87" s="37" t="s">
        <v>310</v>
      </c>
      <c r="D87" s="38">
        <v>196300</v>
      </c>
      <c r="E87" s="75">
        <v>101721.65</v>
      </c>
      <c r="F87" s="76">
        <f t="shared" si="2"/>
        <v>94578.35</v>
      </c>
    </row>
    <row r="88" spans="1:6" ht="51" x14ac:dyDescent="0.2">
      <c r="A88" s="35" t="s">
        <v>222</v>
      </c>
      <c r="B88" s="74" t="s">
        <v>193</v>
      </c>
      <c r="C88" s="37" t="s">
        <v>311</v>
      </c>
      <c r="D88" s="38">
        <v>59100</v>
      </c>
      <c r="E88" s="75">
        <v>29098.21</v>
      </c>
      <c r="F88" s="76">
        <f t="shared" si="2"/>
        <v>30001.79</v>
      </c>
    </row>
    <row r="89" spans="1:6" ht="25.5" x14ac:dyDescent="0.2">
      <c r="A89" s="35" t="s">
        <v>312</v>
      </c>
      <c r="B89" s="74" t="s">
        <v>193</v>
      </c>
      <c r="C89" s="37" t="s">
        <v>313</v>
      </c>
      <c r="D89" s="38">
        <v>58000</v>
      </c>
      <c r="E89" s="75" t="s">
        <v>44</v>
      </c>
      <c r="F89" s="76">
        <f t="shared" si="2"/>
        <v>58000</v>
      </c>
    </row>
    <row r="90" spans="1:6" ht="38.25" x14ac:dyDescent="0.2">
      <c r="A90" s="35" t="s">
        <v>314</v>
      </c>
      <c r="B90" s="74" t="s">
        <v>193</v>
      </c>
      <c r="C90" s="37" t="s">
        <v>315</v>
      </c>
      <c r="D90" s="38">
        <v>5000</v>
      </c>
      <c r="E90" s="75" t="s">
        <v>44</v>
      </c>
      <c r="F90" s="76">
        <f t="shared" si="2"/>
        <v>5000</v>
      </c>
    </row>
    <row r="91" spans="1:6" ht="38.25" x14ac:dyDescent="0.2">
      <c r="A91" s="35" t="s">
        <v>316</v>
      </c>
      <c r="B91" s="74" t="s">
        <v>193</v>
      </c>
      <c r="C91" s="37" t="s">
        <v>317</v>
      </c>
      <c r="D91" s="38">
        <v>5000</v>
      </c>
      <c r="E91" s="75" t="s">
        <v>44</v>
      </c>
      <c r="F91" s="76">
        <f t="shared" si="2"/>
        <v>5000</v>
      </c>
    </row>
    <row r="92" spans="1:6" ht="38.25" x14ac:dyDescent="0.2">
      <c r="A92" s="35" t="s">
        <v>318</v>
      </c>
      <c r="B92" s="74" t="s">
        <v>193</v>
      </c>
      <c r="C92" s="37" t="s">
        <v>319</v>
      </c>
      <c r="D92" s="38">
        <v>5000</v>
      </c>
      <c r="E92" s="75" t="s">
        <v>44</v>
      </c>
      <c r="F92" s="76">
        <f t="shared" si="2"/>
        <v>5000</v>
      </c>
    </row>
    <row r="93" spans="1:6" ht="114.75" x14ac:dyDescent="0.2">
      <c r="A93" s="77" t="s">
        <v>320</v>
      </c>
      <c r="B93" s="74" t="s">
        <v>193</v>
      </c>
      <c r="C93" s="37" t="s">
        <v>321</v>
      </c>
      <c r="D93" s="38">
        <v>5000</v>
      </c>
      <c r="E93" s="75" t="s">
        <v>44</v>
      </c>
      <c r="F93" s="76">
        <f t="shared" si="2"/>
        <v>5000</v>
      </c>
    </row>
    <row r="94" spans="1:6" ht="25.5" x14ac:dyDescent="0.2">
      <c r="A94" s="35" t="s">
        <v>206</v>
      </c>
      <c r="B94" s="74" t="s">
        <v>193</v>
      </c>
      <c r="C94" s="37" t="s">
        <v>322</v>
      </c>
      <c r="D94" s="38">
        <v>5000</v>
      </c>
      <c r="E94" s="75" t="s">
        <v>44</v>
      </c>
      <c r="F94" s="76">
        <f t="shared" si="2"/>
        <v>5000</v>
      </c>
    </row>
    <row r="95" spans="1:6" ht="25.5" x14ac:dyDescent="0.2">
      <c r="A95" s="35" t="s">
        <v>208</v>
      </c>
      <c r="B95" s="74" t="s">
        <v>193</v>
      </c>
      <c r="C95" s="37" t="s">
        <v>323</v>
      </c>
      <c r="D95" s="38">
        <v>5000</v>
      </c>
      <c r="E95" s="75" t="s">
        <v>44</v>
      </c>
      <c r="F95" s="76">
        <f t="shared" si="2"/>
        <v>5000</v>
      </c>
    </row>
    <row r="96" spans="1:6" x14ac:dyDescent="0.2">
      <c r="A96" s="35" t="s">
        <v>324</v>
      </c>
      <c r="B96" s="74" t="s">
        <v>193</v>
      </c>
      <c r="C96" s="37" t="s">
        <v>325</v>
      </c>
      <c r="D96" s="38">
        <v>43000</v>
      </c>
      <c r="E96" s="75" t="s">
        <v>44</v>
      </c>
      <c r="F96" s="76">
        <f t="shared" si="2"/>
        <v>43000</v>
      </c>
    </row>
    <row r="97" spans="1:6" ht="25.5" x14ac:dyDescent="0.2">
      <c r="A97" s="35" t="s">
        <v>326</v>
      </c>
      <c r="B97" s="74" t="s">
        <v>193</v>
      </c>
      <c r="C97" s="37" t="s">
        <v>327</v>
      </c>
      <c r="D97" s="38">
        <v>43000</v>
      </c>
      <c r="E97" s="75" t="s">
        <v>44</v>
      </c>
      <c r="F97" s="76">
        <f t="shared" si="2"/>
        <v>43000</v>
      </c>
    </row>
    <row r="98" spans="1:6" x14ac:dyDescent="0.2">
      <c r="A98" s="35" t="s">
        <v>328</v>
      </c>
      <c r="B98" s="74" t="s">
        <v>193</v>
      </c>
      <c r="C98" s="37" t="s">
        <v>329</v>
      </c>
      <c r="D98" s="38">
        <v>43000</v>
      </c>
      <c r="E98" s="75" t="s">
        <v>44</v>
      </c>
      <c r="F98" s="76">
        <f t="shared" si="2"/>
        <v>43000</v>
      </c>
    </row>
    <row r="99" spans="1:6" ht="51" x14ac:dyDescent="0.2">
      <c r="A99" s="35" t="s">
        <v>330</v>
      </c>
      <c r="B99" s="74" t="s">
        <v>193</v>
      </c>
      <c r="C99" s="37" t="s">
        <v>331</v>
      </c>
      <c r="D99" s="38">
        <v>43000</v>
      </c>
      <c r="E99" s="75" t="s">
        <v>44</v>
      </c>
      <c r="F99" s="76">
        <f t="shared" si="2"/>
        <v>43000</v>
      </c>
    </row>
    <row r="100" spans="1:6" ht="25.5" x14ac:dyDescent="0.2">
      <c r="A100" s="35" t="s">
        <v>206</v>
      </c>
      <c r="B100" s="74" t="s">
        <v>193</v>
      </c>
      <c r="C100" s="37" t="s">
        <v>332</v>
      </c>
      <c r="D100" s="38">
        <v>43000</v>
      </c>
      <c r="E100" s="75" t="s">
        <v>44</v>
      </c>
      <c r="F100" s="76">
        <f t="shared" si="2"/>
        <v>43000</v>
      </c>
    </row>
    <row r="101" spans="1:6" ht="25.5" x14ac:dyDescent="0.2">
      <c r="A101" s="35" t="s">
        <v>208</v>
      </c>
      <c r="B101" s="74" t="s">
        <v>193</v>
      </c>
      <c r="C101" s="37" t="s">
        <v>333</v>
      </c>
      <c r="D101" s="38">
        <v>43000</v>
      </c>
      <c r="E101" s="75" t="s">
        <v>44</v>
      </c>
      <c r="F101" s="76">
        <f t="shared" si="2"/>
        <v>43000</v>
      </c>
    </row>
    <row r="102" spans="1:6" ht="25.5" x14ac:dyDescent="0.2">
      <c r="A102" s="35" t="s">
        <v>334</v>
      </c>
      <c r="B102" s="74" t="s">
        <v>193</v>
      </c>
      <c r="C102" s="37" t="s">
        <v>335</v>
      </c>
      <c r="D102" s="38">
        <v>10000</v>
      </c>
      <c r="E102" s="75" t="s">
        <v>44</v>
      </c>
      <c r="F102" s="76">
        <f t="shared" si="2"/>
        <v>10000</v>
      </c>
    </row>
    <row r="103" spans="1:6" ht="38.25" x14ac:dyDescent="0.2">
      <c r="A103" s="35" t="s">
        <v>316</v>
      </c>
      <c r="B103" s="74" t="s">
        <v>193</v>
      </c>
      <c r="C103" s="37" t="s">
        <v>336</v>
      </c>
      <c r="D103" s="38">
        <v>10000</v>
      </c>
      <c r="E103" s="75" t="s">
        <v>44</v>
      </c>
      <c r="F103" s="76">
        <f t="shared" si="2"/>
        <v>10000</v>
      </c>
    </row>
    <row r="104" spans="1:6" ht="25.5" x14ac:dyDescent="0.2">
      <c r="A104" s="35" t="s">
        <v>337</v>
      </c>
      <c r="B104" s="74" t="s">
        <v>193</v>
      </c>
      <c r="C104" s="37" t="s">
        <v>338</v>
      </c>
      <c r="D104" s="38">
        <v>10000</v>
      </c>
      <c r="E104" s="75" t="s">
        <v>44</v>
      </c>
      <c r="F104" s="76">
        <f t="shared" si="2"/>
        <v>10000</v>
      </c>
    </row>
    <row r="105" spans="1:6" ht="76.5" x14ac:dyDescent="0.2">
      <c r="A105" s="35" t="s">
        <v>339</v>
      </c>
      <c r="B105" s="74" t="s">
        <v>193</v>
      </c>
      <c r="C105" s="37" t="s">
        <v>340</v>
      </c>
      <c r="D105" s="38">
        <v>5000</v>
      </c>
      <c r="E105" s="75" t="s">
        <v>44</v>
      </c>
      <c r="F105" s="76">
        <f t="shared" si="2"/>
        <v>5000</v>
      </c>
    </row>
    <row r="106" spans="1:6" ht="25.5" x14ac:dyDescent="0.2">
      <c r="A106" s="35" t="s">
        <v>206</v>
      </c>
      <c r="B106" s="74" t="s">
        <v>193</v>
      </c>
      <c r="C106" s="37" t="s">
        <v>341</v>
      </c>
      <c r="D106" s="38">
        <v>5000</v>
      </c>
      <c r="E106" s="75" t="s">
        <v>44</v>
      </c>
      <c r="F106" s="76">
        <f t="shared" si="2"/>
        <v>5000</v>
      </c>
    </row>
    <row r="107" spans="1:6" ht="25.5" x14ac:dyDescent="0.2">
      <c r="A107" s="35" t="s">
        <v>208</v>
      </c>
      <c r="B107" s="74" t="s">
        <v>193</v>
      </c>
      <c r="C107" s="37" t="s">
        <v>342</v>
      </c>
      <c r="D107" s="38">
        <v>5000</v>
      </c>
      <c r="E107" s="75" t="s">
        <v>44</v>
      </c>
      <c r="F107" s="76">
        <f t="shared" si="2"/>
        <v>5000</v>
      </c>
    </row>
    <row r="108" spans="1:6" ht="76.5" x14ac:dyDescent="0.2">
      <c r="A108" s="35" t="s">
        <v>343</v>
      </c>
      <c r="B108" s="74" t="s">
        <v>193</v>
      </c>
      <c r="C108" s="37" t="s">
        <v>344</v>
      </c>
      <c r="D108" s="38">
        <v>5000</v>
      </c>
      <c r="E108" s="75" t="s">
        <v>44</v>
      </c>
      <c r="F108" s="76">
        <f t="shared" si="2"/>
        <v>5000</v>
      </c>
    </row>
    <row r="109" spans="1:6" ht="25.5" x14ac:dyDescent="0.2">
      <c r="A109" s="35" t="s">
        <v>206</v>
      </c>
      <c r="B109" s="74" t="s">
        <v>193</v>
      </c>
      <c r="C109" s="37" t="s">
        <v>345</v>
      </c>
      <c r="D109" s="38">
        <v>5000</v>
      </c>
      <c r="E109" s="75" t="s">
        <v>44</v>
      </c>
      <c r="F109" s="76">
        <f t="shared" si="2"/>
        <v>5000</v>
      </c>
    </row>
    <row r="110" spans="1:6" ht="25.5" x14ac:dyDescent="0.2">
      <c r="A110" s="35" t="s">
        <v>208</v>
      </c>
      <c r="B110" s="74" t="s">
        <v>193</v>
      </c>
      <c r="C110" s="37" t="s">
        <v>346</v>
      </c>
      <c r="D110" s="38">
        <v>5000</v>
      </c>
      <c r="E110" s="75" t="s">
        <v>44</v>
      </c>
      <c r="F110" s="76">
        <f t="shared" si="2"/>
        <v>5000</v>
      </c>
    </row>
    <row r="111" spans="1:6" x14ac:dyDescent="0.2">
      <c r="A111" s="35" t="s">
        <v>347</v>
      </c>
      <c r="B111" s="74" t="s">
        <v>193</v>
      </c>
      <c r="C111" s="37" t="s">
        <v>348</v>
      </c>
      <c r="D111" s="38">
        <v>565000</v>
      </c>
      <c r="E111" s="75">
        <v>513920</v>
      </c>
      <c r="F111" s="76">
        <f t="shared" ref="F111:F142" si="3">IF(OR(D111="-",IF(E111="-",0,E111)&gt;=IF(D111="-",0,D111)),"-",IF(D111="-",0,D111)-IF(E111="-",0,E111))</f>
        <v>51080</v>
      </c>
    </row>
    <row r="112" spans="1:6" x14ac:dyDescent="0.2">
      <c r="A112" s="35" t="s">
        <v>349</v>
      </c>
      <c r="B112" s="74" t="s">
        <v>193</v>
      </c>
      <c r="C112" s="37" t="s">
        <v>350</v>
      </c>
      <c r="D112" s="38">
        <v>15000</v>
      </c>
      <c r="E112" s="75">
        <v>13920</v>
      </c>
      <c r="F112" s="76">
        <f t="shared" si="3"/>
        <v>1080</v>
      </c>
    </row>
    <row r="113" spans="1:6" x14ac:dyDescent="0.2">
      <c r="A113" s="35" t="s">
        <v>245</v>
      </c>
      <c r="B113" s="74" t="s">
        <v>193</v>
      </c>
      <c r="C113" s="37" t="s">
        <v>351</v>
      </c>
      <c r="D113" s="38">
        <v>15000</v>
      </c>
      <c r="E113" s="75">
        <v>13920</v>
      </c>
      <c r="F113" s="76">
        <f t="shared" si="3"/>
        <v>1080</v>
      </c>
    </row>
    <row r="114" spans="1:6" x14ac:dyDescent="0.2">
      <c r="A114" s="35" t="s">
        <v>247</v>
      </c>
      <c r="B114" s="74" t="s">
        <v>193</v>
      </c>
      <c r="C114" s="37" t="s">
        <v>352</v>
      </c>
      <c r="D114" s="38">
        <v>15000</v>
      </c>
      <c r="E114" s="75">
        <v>13920</v>
      </c>
      <c r="F114" s="76">
        <f t="shared" si="3"/>
        <v>1080</v>
      </c>
    </row>
    <row r="115" spans="1:6" ht="38.25" x14ac:dyDescent="0.2">
      <c r="A115" s="35" t="s">
        <v>294</v>
      </c>
      <c r="B115" s="74" t="s">
        <v>193</v>
      </c>
      <c r="C115" s="37" t="s">
        <v>353</v>
      </c>
      <c r="D115" s="38">
        <v>15000</v>
      </c>
      <c r="E115" s="75">
        <v>13920</v>
      </c>
      <c r="F115" s="76">
        <f t="shared" si="3"/>
        <v>1080</v>
      </c>
    </row>
    <row r="116" spans="1:6" ht="25.5" x14ac:dyDescent="0.2">
      <c r="A116" s="35" t="s">
        <v>206</v>
      </c>
      <c r="B116" s="74" t="s">
        <v>193</v>
      </c>
      <c r="C116" s="37" t="s">
        <v>354</v>
      </c>
      <c r="D116" s="38">
        <v>15000</v>
      </c>
      <c r="E116" s="75">
        <v>13920</v>
      </c>
      <c r="F116" s="76">
        <f t="shared" si="3"/>
        <v>1080</v>
      </c>
    </row>
    <row r="117" spans="1:6" ht="25.5" x14ac:dyDescent="0.2">
      <c r="A117" s="35" t="s">
        <v>208</v>
      </c>
      <c r="B117" s="74" t="s">
        <v>193</v>
      </c>
      <c r="C117" s="37" t="s">
        <v>355</v>
      </c>
      <c r="D117" s="38">
        <v>15000</v>
      </c>
      <c r="E117" s="75">
        <v>13920</v>
      </c>
      <c r="F117" s="76">
        <f t="shared" si="3"/>
        <v>1080</v>
      </c>
    </row>
    <row r="118" spans="1:6" x14ac:dyDescent="0.2">
      <c r="A118" s="35" t="s">
        <v>356</v>
      </c>
      <c r="B118" s="74" t="s">
        <v>193</v>
      </c>
      <c r="C118" s="37" t="s">
        <v>357</v>
      </c>
      <c r="D118" s="38">
        <v>500000</v>
      </c>
      <c r="E118" s="75">
        <v>500000</v>
      </c>
      <c r="F118" s="76" t="str">
        <f t="shared" si="3"/>
        <v>-</v>
      </c>
    </row>
    <row r="119" spans="1:6" ht="25.5" x14ac:dyDescent="0.2">
      <c r="A119" s="35" t="s">
        <v>358</v>
      </c>
      <c r="B119" s="74" t="s">
        <v>193</v>
      </c>
      <c r="C119" s="37" t="s">
        <v>359</v>
      </c>
      <c r="D119" s="38">
        <v>500000</v>
      </c>
      <c r="E119" s="75">
        <v>500000</v>
      </c>
      <c r="F119" s="76" t="str">
        <f t="shared" si="3"/>
        <v>-</v>
      </c>
    </row>
    <row r="120" spans="1:6" ht="25.5" x14ac:dyDescent="0.2">
      <c r="A120" s="35" t="s">
        <v>360</v>
      </c>
      <c r="B120" s="74" t="s">
        <v>193</v>
      </c>
      <c r="C120" s="37" t="s">
        <v>361</v>
      </c>
      <c r="D120" s="38">
        <v>500000</v>
      </c>
      <c r="E120" s="75">
        <v>500000</v>
      </c>
      <c r="F120" s="76" t="str">
        <f t="shared" si="3"/>
        <v>-</v>
      </c>
    </row>
    <row r="121" spans="1:6" ht="76.5" x14ac:dyDescent="0.2">
      <c r="A121" s="35" t="s">
        <v>362</v>
      </c>
      <c r="B121" s="74" t="s">
        <v>193</v>
      </c>
      <c r="C121" s="37" t="s">
        <v>363</v>
      </c>
      <c r="D121" s="38">
        <v>500000</v>
      </c>
      <c r="E121" s="75">
        <v>500000</v>
      </c>
      <c r="F121" s="76" t="str">
        <f t="shared" si="3"/>
        <v>-</v>
      </c>
    </row>
    <row r="122" spans="1:6" ht="25.5" x14ac:dyDescent="0.2">
      <c r="A122" s="35" t="s">
        <v>206</v>
      </c>
      <c r="B122" s="74" t="s">
        <v>193</v>
      </c>
      <c r="C122" s="37" t="s">
        <v>364</v>
      </c>
      <c r="D122" s="38">
        <v>500000</v>
      </c>
      <c r="E122" s="75">
        <v>500000</v>
      </c>
      <c r="F122" s="76" t="str">
        <f t="shared" si="3"/>
        <v>-</v>
      </c>
    </row>
    <row r="123" spans="1:6" ht="25.5" x14ac:dyDescent="0.2">
      <c r="A123" s="35" t="s">
        <v>208</v>
      </c>
      <c r="B123" s="74" t="s">
        <v>193</v>
      </c>
      <c r="C123" s="37" t="s">
        <v>365</v>
      </c>
      <c r="D123" s="38">
        <v>500000</v>
      </c>
      <c r="E123" s="75">
        <v>500000</v>
      </c>
      <c r="F123" s="76" t="str">
        <f t="shared" si="3"/>
        <v>-</v>
      </c>
    </row>
    <row r="124" spans="1:6" x14ac:dyDescent="0.2">
      <c r="A124" s="35" t="s">
        <v>366</v>
      </c>
      <c r="B124" s="74" t="s">
        <v>193</v>
      </c>
      <c r="C124" s="37" t="s">
        <v>367</v>
      </c>
      <c r="D124" s="38">
        <v>50000</v>
      </c>
      <c r="E124" s="75" t="s">
        <v>44</v>
      </c>
      <c r="F124" s="76">
        <f t="shared" si="3"/>
        <v>50000</v>
      </c>
    </row>
    <row r="125" spans="1:6" x14ac:dyDescent="0.2">
      <c r="A125" s="35" t="s">
        <v>245</v>
      </c>
      <c r="B125" s="74" t="s">
        <v>193</v>
      </c>
      <c r="C125" s="37" t="s">
        <v>368</v>
      </c>
      <c r="D125" s="38">
        <v>50000</v>
      </c>
      <c r="E125" s="75" t="s">
        <v>44</v>
      </c>
      <c r="F125" s="76">
        <f t="shared" si="3"/>
        <v>50000</v>
      </c>
    </row>
    <row r="126" spans="1:6" x14ac:dyDescent="0.2">
      <c r="A126" s="35" t="s">
        <v>247</v>
      </c>
      <c r="B126" s="74" t="s">
        <v>193</v>
      </c>
      <c r="C126" s="37" t="s">
        <v>369</v>
      </c>
      <c r="D126" s="38">
        <v>50000</v>
      </c>
      <c r="E126" s="75" t="s">
        <v>44</v>
      </c>
      <c r="F126" s="76">
        <f t="shared" si="3"/>
        <v>50000</v>
      </c>
    </row>
    <row r="127" spans="1:6" ht="63.75" x14ac:dyDescent="0.2">
      <c r="A127" s="35" t="s">
        <v>290</v>
      </c>
      <c r="B127" s="74" t="s">
        <v>193</v>
      </c>
      <c r="C127" s="37" t="s">
        <v>370</v>
      </c>
      <c r="D127" s="38">
        <v>50000</v>
      </c>
      <c r="E127" s="75" t="s">
        <v>44</v>
      </c>
      <c r="F127" s="76">
        <f t="shared" si="3"/>
        <v>50000</v>
      </c>
    </row>
    <row r="128" spans="1:6" ht="25.5" x14ac:dyDescent="0.2">
      <c r="A128" s="35" t="s">
        <v>206</v>
      </c>
      <c r="B128" s="74" t="s">
        <v>193</v>
      </c>
      <c r="C128" s="37" t="s">
        <v>371</v>
      </c>
      <c r="D128" s="38">
        <v>50000</v>
      </c>
      <c r="E128" s="75" t="s">
        <v>44</v>
      </c>
      <c r="F128" s="76">
        <f t="shared" si="3"/>
        <v>50000</v>
      </c>
    </row>
    <row r="129" spans="1:6" ht="51" x14ac:dyDescent="0.2">
      <c r="A129" s="35" t="s">
        <v>372</v>
      </c>
      <c r="B129" s="74" t="s">
        <v>193</v>
      </c>
      <c r="C129" s="37" t="s">
        <v>373</v>
      </c>
      <c r="D129" s="38">
        <v>50000</v>
      </c>
      <c r="E129" s="75" t="s">
        <v>44</v>
      </c>
      <c r="F129" s="76">
        <f t="shared" si="3"/>
        <v>50000</v>
      </c>
    </row>
    <row r="130" spans="1:6" x14ac:dyDescent="0.2">
      <c r="A130" s="35" t="s">
        <v>374</v>
      </c>
      <c r="B130" s="74" t="s">
        <v>193</v>
      </c>
      <c r="C130" s="37" t="s">
        <v>375</v>
      </c>
      <c r="D130" s="38">
        <v>7717900</v>
      </c>
      <c r="E130" s="75">
        <v>1543554.76</v>
      </c>
      <c r="F130" s="76">
        <f t="shared" si="3"/>
        <v>6174345.2400000002</v>
      </c>
    </row>
    <row r="131" spans="1:6" x14ac:dyDescent="0.2">
      <c r="A131" s="35" t="s">
        <v>376</v>
      </c>
      <c r="B131" s="74" t="s">
        <v>193</v>
      </c>
      <c r="C131" s="37" t="s">
        <v>377</v>
      </c>
      <c r="D131" s="38">
        <v>72500</v>
      </c>
      <c r="E131" s="75">
        <v>21972.31</v>
      </c>
      <c r="F131" s="76">
        <f t="shared" si="3"/>
        <v>50527.69</v>
      </c>
    </row>
    <row r="132" spans="1:6" x14ac:dyDescent="0.2">
      <c r="A132" s="35" t="s">
        <v>245</v>
      </c>
      <c r="B132" s="74" t="s">
        <v>193</v>
      </c>
      <c r="C132" s="37" t="s">
        <v>378</v>
      </c>
      <c r="D132" s="38">
        <v>72500</v>
      </c>
      <c r="E132" s="75">
        <v>21972.31</v>
      </c>
      <c r="F132" s="76">
        <f t="shared" si="3"/>
        <v>50527.69</v>
      </c>
    </row>
    <row r="133" spans="1:6" x14ac:dyDescent="0.2">
      <c r="A133" s="35" t="s">
        <v>247</v>
      </c>
      <c r="B133" s="74" t="s">
        <v>193</v>
      </c>
      <c r="C133" s="37" t="s">
        <v>379</v>
      </c>
      <c r="D133" s="38">
        <v>72500</v>
      </c>
      <c r="E133" s="75">
        <v>21972.31</v>
      </c>
      <c r="F133" s="76">
        <f t="shared" si="3"/>
        <v>50527.69</v>
      </c>
    </row>
    <row r="134" spans="1:6" ht="25.5" x14ac:dyDescent="0.2">
      <c r="A134" s="35" t="s">
        <v>380</v>
      </c>
      <c r="B134" s="74" t="s">
        <v>193</v>
      </c>
      <c r="C134" s="37" t="s">
        <v>381</v>
      </c>
      <c r="D134" s="38">
        <v>72500</v>
      </c>
      <c r="E134" s="75">
        <v>21972.31</v>
      </c>
      <c r="F134" s="76">
        <f t="shared" si="3"/>
        <v>50527.69</v>
      </c>
    </row>
    <row r="135" spans="1:6" ht="25.5" x14ac:dyDescent="0.2">
      <c r="A135" s="35" t="s">
        <v>206</v>
      </c>
      <c r="B135" s="74" t="s">
        <v>193</v>
      </c>
      <c r="C135" s="37" t="s">
        <v>382</v>
      </c>
      <c r="D135" s="38">
        <v>72500</v>
      </c>
      <c r="E135" s="75">
        <v>21972.31</v>
      </c>
      <c r="F135" s="76">
        <f t="shared" si="3"/>
        <v>50527.69</v>
      </c>
    </row>
    <row r="136" spans="1:6" ht="25.5" x14ac:dyDescent="0.2">
      <c r="A136" s="35" t="s">
        <v>208</v>
      </c>
      <c r="B136" s="74" t="s">
        <v>193</v>
      </c>
      <c r="C136" s="37" t="s">
        <v>383</v>
      </c>
      <c r="D136" s="38">
        <v>72500</v>
      </c>
      <c r="E136" s="75">
        <v>21972.31</v>
      </c>
      <c r="F136" s="76">
        <f t="shared" si="3"/>
        <v>50527.69</v>
      </c>
    </row>
    <row r="137" spans="1:6" x14ac:dyDescent="0.2">
      <c r="A137" s="35" t="s">
        <v>384</v>
      </c>
      <c r="B137" s="74" t="s">
        <v>193</v>
      </c>
      <c r="C137" s="37" t="s">
        <v>385</v>
      </c>
      <c r="D137" s="38">
        <v>7645400</v>
      </c>
      <c r="E137" s="75">
        <v>1521582.45</v>
      </c>
      <c r="F137" s="76">
        <f t="shared" si="3"/>
        <v>6123817.5499999998</v>
      </c>
    </row>
    <row r="138" spans="1:6" ht="25.5" x14ac:dyDescent="0.2">
      <c r="A138" s="35" t="s">
        <v>386</v>
      </c>
      <c r="B138" s="74" t="s">
        <v>193</v>
      </c>
      <c r="C138" s="37" t="s">
        <v>387</v>
      </c>
      <c r="D138" s="38">
        <v>609200</v>
      </c>
      <c r="E138" s="75">
        <v>176582.45</v>
      </c>
      <c r="F138" s="76">
        <f t="shared" si="3"/>
        <v>432617.55</v>
      </c>
    </row>
    <row r="139" spans="1:6" ht="25.5" x14ac:dyDescent="0.2">
      <c r="A139" s="35" t="s">
        <v>388</v>
      </c>
      <c r="B139" s="74" t="s">
        <v>193</v>
      </c>
      <c r="C139" s="37" t="s">
        <v>389</v>
      </c>
      <c r="D139" s="38">
        <v>609200</v>
      </c>
      <c r="E139" s="75">
        <v>176582.45</v>
      </c>
      <c r="F139" s="76">
        <f t="shared" si="3"/>
        <v>432617.55</v>
      </c>
    </row>
    <row r="140" spans="1:6" ht="51" x14ac:dyDescent="0.2">
      <c r="A140" s="35" t="s">
        <v>390</v>
      </c>
      <c r="B140" s="74" t="s">
        <v>193</v>
      </c>
      <c r="C140" s="37" t="s">
        <v>391</v>
      </c>
      <c r="D140" s="38">
        <v>200000</v>
      </c>
      <c r="E140" s="75" t="s">
        <v>44</v>
      </c>
      <c r="F140" s="76">
        <f t="shared" si="3"/>
        <v>200000</v>
      </c>
    </row>
    <row r="141" spans="1:6" ht="25.5" x14ac:dyDescent="0.2">
      <c r="A141" s="35" t="s">
        <v>206</v>
      </c>
      <c r="B141" s="74" t="s">
        <v>193</v>
      </c>
      <c r="C141" s="37" t="s">
        <v>392</v>
      </c>
      <c r="D141" s="38">
        <v>200000</v>
      </c>
      <c r="E141" s="75" t="s">
        <v>44</v>
      </c>
      <c r="F141" s="76">
        <f t="shared" si="3"/>
        <v>200000</v>
      </c>
    </row>
    <row r="142" spans="1:6" ht="25.5" x14ac:dyDescent="0.2">
      <c r="A142" s="35" t="s">
        <v>208</v>
      </c>
      <c r="B142" s="74" t="s">
        <v>193</v>
      </c>
      <c r="C142" s="37" t="s">
        <v>393</v>
      </c>
      <c r="D142" s="38">
        <v>200000</v>
      </c>
      <c r="E142" s="75" t="s">
        <v>44</v>
      </c>
      <c r="F142" s="76">
        <f t="shared" si="3"/>
        <v>200000</v>
      </c>
    </row>
    <row r="143" spans="1:6" ht="51" x14ac:dyDescent="0.2">
      <c r="A143" s="35" t="s">
        <v>394</v>
      </c>
      <c r="B143" s="74" t="s">
        <v>193</v>
      </c>
      <c r="C143" s="37" t="s">
        <v>395</v>
      </c>
      <c r="D143" s="38">
        <v>309200</v>
      </c>
      <c r="E143" s="75">
        <v>176582.45</v>
      </c>
      <c r="F143" s="76">
        <f t="shared" ref="F143:F174" si="4">IF(OR(D143="-",IF(E143="-",0,E143)&gt;=IF(D143="-",0,D143)),"-",IF(D143="-",0,D143)-IF(E143="-",0,E143))</f>
        <v>132617.54999999999</v>
      </c>
    </row>
    <row r="144" spans="1:6" ht="25.5" x14ac:dyDescent="0.2">
      <c r="A144" s="35" t="s">
        <v>206</v>
      </c>
      <c r="B144" s="74" t="s">
        <v>193</v>
      </c>
      <c r="C144" s="37" t="s">
        <v>396</v>
      </c>
      <c r="D144" s="38">
        <v>309200</v>
      </c>
      <c r="E144" s="75">
        <v>176582.45</v>
      </c>
      <c r="F144" s="76">
        <f t="shared" si="4"/>
        <v>132617.54999999999</v>
      </c>
    </row>
    <row r="145" spans="1:6" x14ac:dyDescent="0.2">
      <c r="A145" s="35" t="s">
        <v>228</v>
      </c>
      <c r="B145" s="74" t="s">
        <v>193</v>
      </c>
      <c r="C145" s="37" t="s">
        <v>397</v>
      </c>
      <c r="D145" s="38">
        <v>309200</v>
      </c>
      <c r="E145" s="75">
        <v>176582.45</v>
      </c>
      <c r="F145" s="76">
        <f t="shared" si="4"/>
        <v>132617.54999999999</v>
      </c>
    </row>
    <row r="146" spans="1:6" ht="51" x14ac:dyDescent="0.2">
      <c r="A146" s="35" t="s">
        <v>398</v>
      </c>
      <c r="B146" s="74" t="s">
        <v>193</v>
      </c>
      <c r="C146" s="37" t="s">
        <v>399</v>
      </c>
      <c r="D146" s="38">
        <v>100000</v>
      </c>
      <c r="E146" s="75" t="s">
        <v>44</v>
      </c>
      <c r="F146" s="76">
        <f t="shared" si="4"/>
        <v>100000</v>
      </c>
    </row>
    <row r="147" spans="1:6" ht="25.5" x14ac:dyDescent="0.2">
      <c r="A147" s="35" t="s">
        <v>206</v>
      </c>
      <c r="B147" s="74" t="s">
        <v>193</v>
      </c>
      <c r="C147" s="37" t="s">
        <v>400</v>
      </c>
      <c r="D147" s="38">
        <v>100000</v>
      </c>
      <c r="E147" s="75" t="s">
        <v>44</v>
      </c>
      <c r="F147" s="76">
        <f t="shared" si="4"/>
        <v>100000</v>
      </c>
    </row>
    <row r="148" spans="1:6" ht="25.5" x14ac:dyDescent="0.2">
      <c r="A148" s="35" t="s">
        <v>208</v>
      </c>
      <c r="B148" s="74" t="s">
        <v>193</v>
      </c>
      <c r="C148" s="37" t="s">
        <v>401</v>
      </c>
      <c r="D148" s="38">
        <v>100000</v>
      </c>
      <c r="E148" s="75" t="s">
        <v>44</v>
      </c>
      <c r="F148" s="76">
        <f t="shared" si="4"/>
        <v>100000</v>
      </c>
    </row>
    <row r="149" spans="1:6" x14ac:dyDescent="0.2">
      <c r="A149" s="35" t="s">
        <v>402</v>
      </c>
      <c r="B149" s="74" t="s">
        <v>193</v>
      </c>
      <c r="C149" s="37" t="s">
        <v>403</v>
      </c>
      <c r="D149" s="38">
        <v>10000</v>
      </c>
      <c r="E149" s="75" t="s">
        <v>44</v>
      </c>
      <c r="F149" s="76">
        <f t="shared" si="4"/>
        <v>10000</v>
      </c>
    </row>
    <row r="150" spans="1:6" x14ac:dyDescent="0.2">
      <c r="A150" s="35" t="s">
        <v>404</v>
      </c>
      <c r="B150" s="74" t="s">
        <v>193</v>
      </c>
      <c r="C150" s="37" t="s">
        <v>405</v>
      </c>
      <c r="D150" s="38">
        <v>10000</v>
      </c>
      <c r="E150" s="75" t="s">
        <v>44</v>
      </c>
      <c r="F150" s="76">
        <f t="shared" si="4"/>
        <v>10000</v>
      </c>
    </row>
    <row r="151" spans="1:6" ht="51" x14ac:dyDescent="0.2">
      <c r="A151" s="35" t="s">
        <v>406</v>
      </c>
      <c r="B151" s="74" t="s">
        <v>193</v>
      </c>
      <c r="C151" s="37" t="s">
        <v>407</v>
      </c>
      <c r="D151" s="38">
        <v>10000</v>
      </c>
      <c r="E151" s="75" t="s">
        <v>44</v>
      </c>
      <c r="F151" s="76">
        <f t="shared" si="4"/>
        <v>10000</v>
      </c>
    </row>
    <row r="152" spans="1:6" ht="25.5" x14ac:dyDescent="0.2">
      <c r="A152" s="35" t="s">
        <v>206</v>
      </c>
      <c r="B152" s="74" t="s">
        <v>193</v>
      </c>
      <c r="C152" s="37" t="s">
        <v>408</v>
      </c>
      <c r="D152" s="38">
        <v>10000</v>
      </c>
      <c r="E152" s="75" t="s">
        <v>44</v>
      </c>
      <c r="F152" s="76">
        <f t="shared" si="4"/>
        <v>10000</v>
      </c>
    </row>
    <row r="153" spans="1:6" ht="25.5" x14ac:dyDescent="0.2">
      <c r="A153" s="35" t="s">
        <v>208</v>
      </c>
      <c r="B153" s="74" t="s">
        <v>193</v>
      </c>
      <c r="C153" s="37" t="s">
        <v>409</v>
      </c>
      <c r="D153" s="38">
        <v>10000</v>
      </c>
      <c r="E153" s="75" t="s">
        <v>44</v>
      </c>
      <c r="F153" s="76">
        <f t="shared" si="4"/>
        <v>10000</v>
      </c>
    </row>
    <row r="154" spans="1:6" ht="25.5" x14ac:dyDescent="0.2">
      <c r="A154" s="35" t="s">
        <v>410</v>
      </c>
      <c r="B154" s="74" t="s">
        <v>193</v>
      </c>
      <c r="C154" s="37" t="s">
        <v>411</v>
      </c>
      <c r="D154" s="38">
        <v>6990200</v>
      </c>
      <c r="E154" s="75">
        <v>1345000</v>
      </c>
      <c r="F154" s="76">
        <f t="shared" si="4"/>
        <v>5645200</v>
      </c>
    </row>
    <row r="155" spans="1:6" x14ac:dyDescent="0.2">
      <c r="A155" s="35" t="s">
        <v>412</v>
      </c>
      <c r="B155" s="74" t="s">
        <v>193</v>
      </c>
      <c r="C155" s="37" t="s">
        <v>413</v>
      </c>
      <c r="D155" s="38">
        <v>6990200</v>
      </c>
      <c r="E155" s="75">
        <v>1345000</v>
      </c>
      <c r="F155" s="76">
        <f t="shared" si="4"/>
        <v>5645200</v>
      </c>
    </row>
    <row r="156" spans="1:6" ht="51" x14ac:dyDescent="0.2">
      <c r="A156" s="35" t="s">
        <v>414</v>
      </c>
      <c r="B156" s="74" t="s">
        <v>193</v>
      </c>
      <c r="C156" s="37" t="s">
        <v>415</v>
      </c>
      <c r="D156" s="38">
        <v>15000</v>
      </c>
      <c r="E156" s="75">
        <v>15000</v>
      </c>
      <c r="F156" s="76" t="str">
        <f t="shared" si="4"/>
        <v>-</v>
      </c>
    </row>
    <row r="157" spans="1:6" ht="25.5" x14ac:dyDescent="0.2">
      <c r="A157" s="35" t="s">
        <v>206</v>
      </c>
      <c r="B157" s="74" t="s">
        <v>193</v>
      </c>
      <c r="C157" s="37" t="s">
        <v>416</v>
      </c>
      <c r="D157" s="38">
        <v>15000</v>
      </c>
      <c r="E157" s="75">
        <v>15000</v>
      </c>
      <c r="F157" s="76" t="str">
        <f t="shared" si="4"/>
        <v>-</v>
      </c>
    </row>
    <row r="158" spans="1:6" ht="25.5" x14ac:dyDescent="0.2">
      <c r="A158" s="35" t="s">
        <v>208</v>
      </c>
      <c r="B158" s="74" t="s">
        <v>193</v>
      </c>
      <c r="C158" s="37" t="s">
        <v>417</v>
      </c>
      <c r="D158" s="38">
        <v>15000</v>
      </c>
      <c r="E158" s="75">
        <v>15000</v>
      </c>
      <c r="F158" s="76" t="str">
        <f t="shared" si="4"/>
        <v>-</v>
      </c>
    </row>
    <row r="159" spans="1:6" ht="76.5" x14ac:dyDescent="0.2">
      <c r="A159" s="35" t="s">
        <v>418</v>
      </c>
      <c r="B159" s="74" t="s">
        <v>193</v>
      </c>
      <c r="C159" s="37" t="s">
        <v>419</v>
      </c>
      <c r="D159" s="38">
        <v>3209200</v>
      </c>
      <c r="E159" s="75">
        <v>1330000</v>
      </c>
      <c r="F159" s="76">
        <f t="shared" si="4"/>
        <v>1879200</v>
      </c>
    </row>
    <row r="160" spans="1:6" ht="25.5" x14ac:dyDescent="0.2">
      <c r="A160" s="35" t="s">
        <v>206</v>
      </c>
      <c r="B160" s="74" t="s">
        <v>193</v>
      </c>
      <c r="C160" s="37" t="s">
        <v>420</v>
      </c>
      <c r="D160" s="38">
        <v>3209200</v>
      </c>
      <c r="E160" s="75">
        <v>1330000</v>
      </c>
      <c r="F160" s="76">
        <f t="shared" si="4"/>
        <v>1879200</v>
      </c>
    </row>
    <row r="161" spans="1:6" ht="25.5" x14ac:dyDescent="0.2">
      <c r="A161" s="35" t="s">
        <v>208</v>
      </c>
      <c r="B161" s="74" t="s">
        <v>193</v>
      </c>
      <c r="C161" s="37" t="s">
        <v>421</v>
      </c>
      <c r="D161" s="38">
        <v>3209200</v>
      </c>
      <c r="E161" s="75">
        <v>1330000</v>
      </c>
      <c r="F161" s="76">
        <f t="shared" si="4"/>
        <v>1879200</v>
      </c>
    </row>
    <row r="162" spans="1:6" ht="51" x14ac:dyDescent="0.2">
      <c r="A162" s="35" t="s">
        <v>422</v>
      </c>
      <c r="B162" s="74" t="s">
        <v>193</v>
      </c>
      <c r="C162" s="37" t="s">
        <v>423</v>
      </c>
      <c r="D162" s="38">
        <v>100000</v>
      </c>
      <c r="E162" s="75" t="s">
        <v>44</v>
      </c>
      <c r="F162" s="76">
        <f t="shared" si="4"/>
        <v>100000</v>
      </c>
    </row>
    <row r="163" spans="1:6" ht="25.5" x14ac:dyDescent="0.2">
      <c r="A163" s="35" t="s">
        <v>206</v>
      </c>
      <c r="B163" s="74" t="s">
        <v>193</v>
      </c>
      <c r="C163" s="37" t="s">
        <v>424</v>
      </c>
      <c r="D163" s="38">
        <v>100000</v>
      </c>
      <c r="E163" s="75" t="s">
        <v>44</v>
      </c>
      <c r="F163" s="76">
        <f t="shared" si="4"/>
        <v>100000</v>
      </c>
    </row>
    <row r="164" spans="1:6" ht="25.5" x14ac:dyDescent="0.2">
      <c r="A164" s="35" t="s">
        <v>208</v>
      </c>
      <c r="B164" s="74" t="s">
        <v>193</v>
      </c>
      <c r="C164" s="37" t="s">
        <v>425</v>
      </c>
      <c r="D164" s="38">
        <v>100000</v>
      </c>
      <c r="E164" s="75" t="s">
        <v>44</v>
      </c>
      <c r="F164" s="76">
        <f t="shared" si="4"/>
        <v>100000</v>
      </c>
    </row>
    <row r="165" spans="1:6" ht="51" x14ac:dyDescent="0.2">
      <c r="A165" s="35" t="s">
        <v>426</v>
      </c>
      <c r="B165" s="74" t="s">
        <v>193</v>
      </c>
      <c r="C165" s="37" t="s">
        <v>427</v>
      </c>
      <c r="D165" s="38">
        <v>300000</v>
      </c>
      <c r="E165" s="75" t="s">
        <v>44</v>
      </c>
      <c r="F165" s="76">
        <f t="shared" si="4"/>
        <v>300000</v>
      </c>
    </row>
    <row r="166" spans="1:6" ht="25.5" x14ac:dyDescent="0.2">
      <c r="A166" s="35" t="s">
        <v>206</v>
      </c>
      <c r="B166" s="74" t="s">
        <v>193</v>
      </c>
      <c r="C166" s="37" t="s">
        <v>428</v>
      </c>
      <c r="D166" s="38">
        <v>300000</v>
      </c>
      <c r="E166" s="75" t="s">
        <v>44</v>
      </c>
      <c r="F166" s="76">
        <f t="shared" si="4"/>
        <v>300000</v>
      </c>
    </row>
    <row r="167" spans="1:6" ht="25.5" x14ac:dyDescent="0.2">
      <c r="A167" s="35" t="s">
        <v>208</v>
      </c>
      <c r="B167" s="74" t="s">
        <v>193</v>
      </c>
      <c r="C167" s="37" t="s">
        <v>429</v>
      </c>
      <c r="D167" s="38">
        <v>300000</v>
      </c>
      <c r="E167" s="75" t="s">
        <v>44</v>
      </c>
      <c r="F167" s="76">
        <f t="shared" si="4"/>
        <v>300000</v>
      </c>
    </row>
    <row r="168" spans="1:6" ht="51" x14ac:dyDescent="0.2">
      <c r="A168" s="35" t="s">
        <v>430</v>
      </c>
      <c r="B168" s="74" t="s">
        <v>193</v>
      </c>
      <c r="C168" s="37" t="s">
        <v>431</v>
      </c>
      <c r="D168" s="38">
        <v>3366000</v>
      </c>
      <c r="E168" s="75" t="s">
        <v>44</v>
      </c>
      <c r="F168" s="76">
        <f t="shared" si="4"/>
        <v>3366000</v>
      </c>
    </row>
    <row r="169" spans="1:6" ht="25.5" x14ac:dyDescent="0.2">
      <c r="A169" s="35" t="s">
        <v>206</v>
      </c>
      <c r="B169" s="74" t="s">
        <v>193</v>
      </c>
      <c r="C169" s="37" t="s">
        <v>432</v>
      </c>
      <c r="D169" s="38">
        <v>3366000</v>
      </c>
      <c r="E169" s="75" t="s">
        <v>44</v>
      </c>
      <c r="F169" s="76">
        <f t="shared" si="4"/>
        <v>3366000</v>
      </c>
    </row>
    <row r="170" spans="1:6" ht="38.25" x14ac:dyDescent="0.2">
      <c r="A170" s="35" t="s">
        <v>243</v>
      </c>
      <c r="B170" s="74" t="s">
        <v>193</v>
      </c>
      <c r="C170" s="37" t="s">
        <v>433</v>
      </c>
      <c r="D170" s="38">
        <v>3366000</v>
      </c>
      <c r="E170" s="75" t="s">
        <v>44</v>
      </c>
      <c r="F170" s="76">
        <f t="shared" si="4"/>
        <v>3366000</v>
      </c>
    </row>
    <row r="171" spans="1:6" ht="25.5" x14ac:dyDescent="0.2">
      <c r="A171" s="35" t="s">
        <v>434</v>
      </c>
      <c r="B171" s="74" t="s">
        <v>193</v>
      </c>
      <c r="C171" s="37" t="s">
        <v>435</v>
      </c>
      <c r="D171" s="38">
        <v>36000</v>
      </c>
      <c r="E171" s="75" t="s">
        <v>44</v>
      </c>
      <c r="F171" s="76">
        <f t="shared" si="4"/>
        <v>36000</v>
      </c>
    </row>
    <row r="172" spans="1:6" ht="25.5" x14ac:dyDescent="0.2">
      <c r="A172" s="35" t="s">
        <v>436</v>
      </c>
      <c r="B172" s="74" t="s">
        <v>193</v>
      </c>
      <c r="C172" s="37" t="s">
        <v>437</v>
      </c>
      <c r="D172" s="38">
        <v>36000</v>
      </c>
      <c r="E172" s="75" t="s">
        <v>44</v>
      </c>
      <c r="F172" s="76">
        <f t="shared" si="4"/>
        <v>36000</v>
      </c>
    </row>
    <row r="173" spans="1:6" ht="76.5" x14ac:dyDescent="0.2">
      <c r="A173" s="35" t="s">
        <v>438</v>
      </c>
      <c r="B173" s="74" t="s">
        <v>193</v>
      </c>
      <c r="C173" s="37" t="s">
        <v>439</v>
      </c>
      <c r="D173" s="38">
        <v>36000</v>
      </c>
      <c r="E173" s="75" t="s">
        <v>44</v>
      </c>
      <c r="F173" s="76">
        <f t="shared" si="4"/>
        <v>36000</v>
      </c>
    </row>
    <row r="174" spans="1:6" ht="25.5" x14ac:dyDescent="0.2">
      <c r="A174" s="35" t="s">
        <v>206</v>
      </c>
      <c r="B174" s="74" t="s">
        <v>193</v>
      </c>
      <c r="C174" s="37" t="s">
        <v>440</v>
      </c>
      <c r="D174" s="38">
        <v>36000</v>
      </c>
      <c r="E174" s="75" t="s">
        <v>44</v>
      </c>
      <c r="F174" s="76">
        <f t="shared" si="4"/>
        <v>36000</v>
      </c>
    </row>
    <row r="175" spans="1:6" ht="25.5" x14ac:dyDescent="0.2">
      <c r="A175" s="35" t="s">
        <v>208</v>
      </c>
      <c r="B175" s="74" t="s">
        <v>193</v>
      </c>
      <c r="C175" s="37" t="s">
        <v>441</v>
      </c>
      <c r="D175" s="38">
        <v>36000</v>
      </c>
      <c r="E175" s="75" t="s">
        <v>44</v>
      </c>
      <c r="F175" s="76">
        <f t="shared" ref="F175:F204" si="5">IF(OR(D175="-",IF(E175="-",0,E175)&gt;=IF(D175="-",0,D175)),"-",IF(D175="-",0,D175)-IF(E175="-",0,E175))</f>
        <v>36000</v>
      </c>
    </row>
    <row r="176" spans="1:6" x14ac:dyDescent="0.2">
      <c r="A176" s="35" t="s">
        <v>442</v>
      </c>
      <c r="B176" s="74" t="s">
        <v>193</v>
      </c>
      <c r="C176" s="37" t="s">
        <v>443</v>
      </c>
      <c r="D176" s="38">
        <v>10000</v>
      </c>
      <c r="E176" s="75">
        <v>9000</v>
      </c>
      <c r="F176" s="76">
        <f t="shared" si="5"/>
        <v>1000</v>
      </c>
    </row>
    <row r="177" spans="1:6" ht="25.5" x14ac:dyDescent="0.2">
      <c r="A177" s="35" t="s">
        <v>444</v>
      </c>
      <c r="B177" s="74" t="s">
        <v>193</v>
      </c>
      <c r="C177" s="37" t="s">
        <v>445</v>
      </c>
      <c r="D177" s="38">
        <v>10000</v>
      </c>
      <c r="E177" s="75">
        <v>9000</v>
      </c>
      <c r="F177" s="76">
        <f t="shared" si="5"/>
        <v>1000</v>
      </c>
    </row>
    <row r="178" spans="1:6" ht="38.25" x14ac:dyDescent="0.2">
      <c r="A178" s="35" t="s">
        <v>446</v>
      </c>
      <c r="B178" s="74" t="s">
        <v>193</v>
      </c>
      <c r="C178" s="37" t="s">
        <v>447</v>
      </c>
      <c r="D178" s="38">
        <v>10000</v>
      </c>
      <c r="E178" s="75">
        <v>9000</v>
      </c>
      <c r="F178" s="76">
        <f t="shared" si="5"/>
        <v>1000</v>
      </c>
    </row>
    <row r="179" spans="1:6" ht="25.5" x14ac:dyDescent="0.2">
      <c r="A179" s="35" t="s">
        <v>448</v>
      </c>
      <c r="B179" s="74" t="s">
        <v>193</v>
      </c>
      <c r="C179" s="37" t="s">
        <v>449</v>
      </c>
      <c r="D179" s="38">
        <v>10000</v>
      </c>
      <c r="E179" s="75">
        <v>9000</v>
      </c>
      <c r="F179" s="76">
        <f t="shared" si="5"/>
        <v>1000</v>
      </c>
    </row>
    <row r="180" spans="1:6" ht="114.75" x14ac:dyDescent="0.2">
      <c r="A180" s="77" t="s">
        <v>450</v>
      </c>
      <c r="B180" s="74" t="s">
        <v>193</v>
      </c>
      <c r="C180" s="37" t="s">
        <v>451</v>
      </c>
      <c r="D180" s="38">
        <v>10000</v>
      </c>
      <c r="E180" s="75">
        <v>9000</v>
      </c>
      <c r="F180" s="76">
        <f t="shared" si="5"/>
        <v>1000</v>
      </c>
    </row>
    <row r="181" spans="1:6" ht="25.5" x14ac:dyDescent="0.2">
      <c r="A181" s="35" t="s">
        <v>206</v>
      </c>
      <c r="B181" s="74" t="s">
        <v>193</v>
      </c>
      <c r="C181" s="37" t="s">
        <v>452</v>
      </c>
      <c r="D181" s="38">
        <v>10000</v>
      </c>
      <c r="E181" s="75">
        <v>9000</v>
      </c>
      <c r="F181" s="76">
        <f t="shared" si="5"/>
        <v>1000</v>
      </c>
    </row>
    <row r="182" spans="1:6" ht="25.5" x14ac:dyDescent="0.2">
      <c r="A182" s="35" t="s">
        <v>208</v>
      </c>
      <c r="B182" s="74" t="s">
        <v>193</v>
      </c>
      <c r="C182" s="37" t="s">
        <v>453</v>
      </c>
      <c r="D182" s="38">
        <v>10000</v>
      </c>
      <c r="E182" s="75">
        <v>9000</v>
      </c>
      <c r="F182" s="76">
        <f t="shared" si="5"/>
        <v>1000</v>
      </c>
    </row>
    <row r="183" spans="1:6" x14ac:dyDescent="0.2">
      <c r="A183" s="35" t="s">
        <v>454</v>
      </c>
      <c r="B183" s="74" t="s">
        <v>193</v>
      </c>
      <c r="C183" s="37" t="s">
        <v>455</v>
      </c>
      <c r="D183" s="38">
        <v>4660700</v>
      </c>
      <c r="E183" s="75">
        <v>2809582</v>
      </c>
      <c r="F183" s="76">
        <f t="shared" si="5"/>
        <v>1851118</v>
      </c>
    </row>
    <row r="184" spans="1:6" x14ac:dyDescent="0.2">
      <c r="A184" s="35" t="s">
        <v>456</v>
      </c>
      <c r="B184" s="74" t="s">
        <v>193</v>
      </c>
      <c r="C184" s="37" t="s">
        <v>457</v>
      </c>
      <c r="D184" s="38">
        <v>4660700</v>
      </c>
      <c r="E184" s="75">
        <v>2809582</v>
      </c>
      <c r="F184" s="76">
        <f t="shared" si="5"/>
        <v>1851118</v>
      </c>
    </row>
    <row r="185" spans="1:6" x14ac:dyDescent="0.2">
      <c r="A185" s="35" t="s">
        <v>458</v>
      </c>
      <c r="B185" s="74" t="s">
        <v>193</v>
      </c>
      <c r="C185" s="37" t="s">
        <v>459</v>
      </c>
      <c r="D185" s="38">
        <v>4660700</v>
      </c>
      <c r="E185" s="75">
        <v>2809582</v>
      </c>
      <c r="F185" s="76">
        <f t="shared" si="5"/>
        <v>1851118</v>
      </c>
    </row>
    <row r="186" spans="1:6" x14ac:dyDescent="0.2">
      <c r="A186" s="35" t="s">
        <v>460</v>
      </c>
      <c r="B186" s="74" t="s">
        <v>193</v>
      </c>
      <c r="C186" s="37" t="s">
        <v>461</v>
      </c>
      <c r="D186" s="38">
        <v>4660700</v>
      </c>
      <c r="E186" s="75">
        <v>2809582</v>
      </c>
      <c r="F186" s="76">
        <f t="shared" si="5"/>
        <v>1851118</v>
      </c>
    </row>
    <row r="187" spans="1:6" ht="51" x14ac:dyDescent="0.2">
      <c r="A187" s="35" t="s">
        <v>462</v>
      </c>
      <c r="B187" s="74" t="s">
        <v>193</v>
      </c>
      <c r="C187" s="37" t="s">
        <v>463</v>
      </c>
      <c r="D187" s="38">
        <v>4660700</v>
      </c>
      <c r="E187" s="75">
        <v>2809582</v>
      </c>
      <c r="F187" s="76">
        <f t="shared" si="5"/>
        <v>1851118</v>
      </c>
    </row>
    <row r="188" spans="1:6" x14ac:dyDescent="0.2">
      <c r="A188" s="35" t="s">
        <v>464</v>
      </c>
      <c r="B188" s="74" t="s">
        <v>193</v>
      </c>
      <c r="C188" s="37" t="s">
        <v>465</v>
      </c>
      <c r="D188" s="38">
        <v>4660700</v>
      </c>
      <c r="E188" s="75">
        <v>2809582</v>
      </c>
      <c r="F188" s="76">
        <f t="shared" si="5"/>
        <v>1851118</v>
      </c>
    </row>
    <row r="189" spans="1:6" ht="51" x14ac:dyDescent="0.2">
      <c r="A189" s="35" t="s">
        <v>466</v>
      </c>
      <c r="B189" s="74" t="s">
        <v>193</v>
      </c>
      <c r="C189" s="37" t="s">
        <v>467</v>
      </c>
      <c r="D189" s="38">
        <v>4649300</v>
      </c>
      <c r="E189" s="75">
        <v>2798200</v>
      </c>
      <c r="F189" s="76">
        <f t="shared" si="5"/>
        <v>1851100</v>
      </c>
    </row>
    <row r="190" spans="1:6" x14ac:dyDescent="0.2">
      <c r="A190" s="35" t="s">
        <v>468</v>
      </c>
      <c r="B190" s="74" t="s">
        <v>193</v>
      </c>
      <c r="C190" s="37" t="s">
        <v>469</v>
      </c>
      <c r="D190" s="38">
        <v>11400</v>
      </c>
      <c r="E190" s="75">
        <v>11382</v>
      </c>
      <c r="F190" s="76">
        <f t="shared" si="5"/>
        <v>18</v>
      </c>
    </row>
    <row r="191" spans="1:6" x14ac:dyDescent="0.2">
      <c r="A191" s="35" t="s">
        <v>470</v>
      </c>
      <c r="B191" s="74" t="s">
        <v>193</v>
      </c>
      <c r="C191" s="37" t="s">
        <v>471</v>
      </c>
      <c r="D191" s="38">
        <v>77000</v>
      </c>
      <c r="E191" s="75">
        <v>44807.7</v>
      </c>
      <c r="F191" s="76">
        <f t="shared" si="5"/>
        <v>32192.300000000003</v>
      </c>
    </row>
    <row r="192" spans="1:6" x14ac:dyDescent="0.2">
      <c r="A192" s="35" t="s">
        <v>472</v>
      </c>
      <c r="B192" s="74" t="s">
        <v>193</v>
      </c>
      <c r="C192" s="37" t="s">
        <v>473</v>
      </c>
      <c r="D192" s="38">
        <v>77000</v>
      </c>
      <c r="E192" s="75">
        <v>44807.7</v>
      </c>
      <c r="F192" s="76">
        <f t="shared" si="5"/>
        <v>32192.300000000003</v>
      </c>
    </row>
    <row r="193" spans="1:6" ht="25.5" x14ac:dyDescent="0.2">
      <c r="A193" s="35" t="s">
        <v>474</v>
      </c>
      <c r="B193" s="74" t="s">
        <v>193</v>
      </c>
      <c r="C193" s="37" t="s">
        <v>475</v>
      </c>
      <c r="D193" s="38">
        <v>77000</v>
      </c>
      <c r="E193" s="75">
        <v>44807.7</v>
      </c>
      <c r="F193" s="76">
        <f t="shared" si="5"/>
        <v>32192.300000000003</v>
      </c>
    </row>
    <row r="194" spans="1:6" x14ac:dyDescent="0.2">
      <c r="A194" s="35" t="s">
        <v>476</v>
      </c>
      <c r="B194" s="74" t="s">
        <v>193</v>
      </c>
      <c r="C194" s="37" t="s">
        <v>477</v>
      </c>
      <c r="D194" s="38">
        <v>77000</v>
      </c>
      <c r="E194" s="75">
        <v>44807.7</v>
      </c>
      <c r="F194" s="76">
        <f t="shared" si="5"/>
        <v>32192.300000000003</v>
      </c>
    </row>
    <row r="195" spans="1:6" ht="89.25" x14ac:dyDescent="0.2">
      <c r="A195" s="77" t="s">
        <v>478</v>
      </c>
      <c r="B195" s="74" t="s">
        <v>193</v>
      </c>
      <c r="C195" s="37" t="s">
        <v>479</v>
      </c>
      <c r="D195" s="38">
        <v>77000</v>
      </c>
      <c r="E195" s="75">
        <v>44807.7</v>
      </c>
      <c r="F195" s="76">
        <f t="shared" si="5"/>
        <v>32192.300000000003</v>
      </c>
    </row>
    <row r="196" spans="1:6" ht="25.5" x14ac:dyDescent="0.2">
      <c r="A196" s="35" t="s">
        <v>480</v>
      </c>
      <c r="B196" s="74" t="s">
        <v>193</v>
      </c>
      <c r="C196" s="37" t="s">
        <v>481</v>
      </c>
      <c r="D196" s="38">
        <v>77000</v>
      </c>
      <c r="E196" s="75">
        <v>44807.7</v>
      </c>
      <c r="F196" s="76">
        <f t="shared" si="5"/>
        <v>32192.300000000003</v>
      </c>
    </row>
    <row r="197" spans="1:6" x14ac:dyDescent="0.2">
      <c r="A197" s="35" t="s">
        <v>482</v>
      </c>
      <c r="B197" s="74" t="s">
        <v>193</v>
      </c>
      <c r="C197" s="37" t="s">
        <v>483</v>
      </c>
      <c r="D197" s="38">
        <v>77000</v>
      </c>
      <c r="E197" s="75">
        <v>44807.7</v>
      </c>
      <c r="F197" s="76">
        <f t="shared" si="5"/>
        <v>32192.300000000003</v>
      </c>
    </row>
    <row r="198" spans="1:6" x14ac:dyDescent="0.2">
      <c r="A198" s="35" t="s">
        <v>484</v>
      </c>
      <c r="B198" s="74" t="s">
        <v>193</v>
      </c>
      <c r="C198" s="37" t="s">
        <v>485</v>
      </c>
      <c r="D198" s="38">
        <v>8600</v>
      </c>
      <c r="E198" s="75" t="s">
        <v>44</v>
      </c>
      <c r="F198" s="76">
        <f t="shared" si="5"/>
        <v>8600</v>
      </c>
    </row>
    <row r="199" spans="1:6" x14ac:dyDescent="0.2">
      <c r="A199" s="35" t="s">
        <v>486</v>
      </c>
      <c r="B199" s="74" t="s">
        <v>193</v>
      </c>
      <c r="C199" s="37" t="s">
        <v>487</v>
      </c>
      <c r="D199" s="38">
        <v>8600</v>
      </c>
      <c r="E199" s="75" t="s">
        <v>44</v>
      </c>
      <c r="F199" s="76">
        <f t="shared" si="5"/>
        <v>8600</v>
      </c>
    </row>
    <row r="200" spans="1:6" ht="25.5" x14ac:dyDescent="0.2">
      <c r="A200" s="35" t="s">
        <v>488</v>
      </c>
      <c r="B200" s="74" t="s">
        <v>193</v>
      </c>
      <c r="C200" s="37" t="s">
        <v>489</v>
      </c>
      <c r="D200" s="38">
        <v>8600</v>
      </c>
      <c r="E200" s="75" t="s">
        <v>44</v>
      </c>
      <c r="F200" s="76">
        <f t="shared" si="5"/>
        <v>8600</v>
      </c>
    </row>
    <row r="201" spans="1:6" ht="25.5" x14ac:dyDescent="0.2">
      <c r="A201" s="35" t="s">
        <v>490</v>
      </c>
      <c r="B201" s="74" t="s">
        <v>193</v>
      </c>
      <c r="C201" s="37" t="s">
        <v>491</v>
      </c>
      <c r="D201" s="38">
        <v>8600</v>
      </c>
      <c r="E201" s="75" t="s">
        <v>44</v>
      </c>
      <c r="F201" s="76">
        <f t="shared" si="5"/>
        <v>8600</v>
      </c>
    </row>
    <row r="202" spans="1:6" ht="63.75" x14ac:dyDescent="0.2">
      <c r="A202" s="35" t="s">
        <v>492</v>
      </c>
      <c r="B202" s="74" t="s">
        <v>193</v>
      </c>
      <c r="C202" s="37" t="s">
        <v>493</v>
      </c>
      <c r="D202" s="38">
        <v>8600</v>
      </c>
      <c r="E202" s="75" t="s">
        <v>44</v>
      </c>
      <c r="F202" s="76">
        <f t="shared" si="5"/>
        <v>8600</v>
      </c>
    </row>
    <row r="203" spans="1:6" ht="25.5" x14ac:dyDescent="0.2">
      <c r="A203" s="35" t="s">
        <v>206</v>
      </c>
      <c r="B203" s="74" t="s">
        <v>193</v>
      </c>
      <c r="C203" s="37" t="s">
        <v>494</v>
      </c>
      <c r="D203" s="38">
        <v>8600</v>
      </c>
      <c r="E203" s="75" t="s">
        <v>44</v>
      </c>
      <c r="F203" s="76">
        <f t="shared" si="5"/>
        <v>8600</v>
      </c>
    </row>
    <row r="204" spans="1:6" ht="25.5" x14ac:dyDescent="0.2">
      <c r="A204" s="35" t="s">
        <v>208</v>
      </c>
      <c r="B204" s="74" t="s">
        <v>193</v>
      </c>
      <c r="C204" s="37" t="s">
        <v>495</v>
      </c>
      <c r="D204" s="38">
        <v>8600</v>
      </c>
      <c r="E204" s="75" t="s">
        <v>44</v>
      </c>
      <c r="F204" s="76">
        <f t="shared" si="5"/>
        <v>8600</v>
      </c>
    </row>
    <row r="205" spans="1:6" ht="9" customHeight="1" x14ac:dyDescent="0.2">
      <c r="A205" s="56"/>
      <c r="B205" s="57"/>
      <c r="C205" s="58"/>
      <c r="D205" s="59"/>
      <c r="E205" s="57"/>
      <c r="F205" s="57"/>
    </row>
    <row r="206" spans="1:6" ht="13.5" customHeight="1" x14ac:dyDescent="0.2">
      <c r="A206" s="78" t="s">
        <v>496</v>
      </c>
      <c r="B206" s="79" t="s">
        <v>497</v>
      </c>
      <c r="C206" s="80" t="s">
        <v>194</v>
      </c>
      <c r="D206" s="81">
        <v>-1427900</v>
      </c>
      <c r="E206" s="81">
        <v>5086063.78</v>
      </c>
      <c r="F206" s="82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499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500</v>
      </c>
      <c r="B2" s="108"/>
      <c r="C2" s="108"/>
      <c r="D2" s="108"/>
      <c r="E2" s="108"/>
      <c r="F2" s="108"/>
    </row>
    <row r="3" spans="1:6" ht="9" customHeight="1" x14ac:dyDescent="0.2">
      <c r="A3" s="5"/>
      <c r="B3" s="23"/>
      <c r="C3" s="22"/>
      <c r="D3" s="10"/>
      <c r="E3" s="10"/>
      <c r="F3" s="22"/>
    </row>
    <row r="4" spans="1:6" ht="13.9" customHeight="1" x14ac:dyDescent="0.2">
      <c r="A4" s="102" t="s">
        <v>21</v>
      </c>
      <c r="B4" s="96" t="s">
        <v>22</v>
      </c>
      <c r="C4" s="113" t="s">
        <v>501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29">
        <v>1</v>
      </c>
      <c r="B11" s="30">
        <v>2</v>
      </c>
      <c r="C11" s="31">
        <v>3</v>
      </c>
      <c r="D11" s="32" t="s">
        <v>27</v>
      </c>
      <c r="E11" s="66" t="s">
        <v>28</v>
      </c>
      <c r="F11" s="34" t="s">
        <v>29</v>
      </c>
    </row>
    <row r="12" spans="1:6" ht="25.5" x14ac:dyDescent="0.2">
      <c r="A12" s="83" t="s">
        <v>502</v>
      </c>
      <c r="B12" s="84" t="s">
        <v>503</v>
      </c>
      <c r="C12" s="85" t="s">
        <v>194</v>
      </c>
      <c r="D12" s="86">
        <v>1414200</v>
      </c>
      <c r="E12" s="86">
        <f>E18</f>
        <v>-5086063.7799999993</v>
      </c>
      <c r="F12" s="87" t="s">
        <v>194</v>
      </c>
    </row>
    <row r="13" spans="1:6" x14ac:dyDescent="0.2">
      <c r="A13" s="88" t="s">
        <v>33</v>
      </c>
      <c r="B13" s="89"/>
      <c r="C13" s="90"/>
      <c r="D13" s="91"/>
      <c r="E13" s="91"/>
      <c r="F13" s="92"/>
    </row>
    <row r="14" spans="1:6" ht="25.5" x14ac:dyDescent="0.2">
      <c r="A14" s="67" t="s">
        <v>504</v>
      </c>
      <c r="B14" s="93" t="s">
        <v>505</v>
      </c>
      <c r="C14" s="94" t="s">
        <v>194</v>
      </c>
      <c r="D14" s="70" t="s">
        <v>44</v>
      </c>
      <c r="E14" s="70" t="s">
        <v>44</v>
      </c>
      <c r="F14" s="72" t="s">
        <v>44</v>
      </c>
    </row>
    <row r="15" spans="1:6" x14ac:dyDescent="0.2">
      <c r="A15" s="88" t="s">
        <v>506</v>
      </c>
      <c r="B15" s="89"/>
      <c r="C15" s="90"/>
      <c r="D15" s="91"/>
      <c r="E15" s="91"/>
      <c r="F15" s="92"/>
    </row>
    <row r="16" spans="1:6" x14ac:dyDescent="0.2">
      <c r="A16" s="67" t="s">
        <v>507</v>
      </c>
      <c r="B16" s="93" t="s">
        <v>508</v>
      </c>
      <c r="C16" s="94" t="s">
        <v>194</v>
      </c>
      <c r="D16" s="70" t="s">
        <v>44</v>
      </c>
      <c r="E16" s="70" t="s">
        <v>44</v>
      </c>
      <c r="F16" s="72" t="s">
        <v>44</v>
      </c>
    </row>
    <row r="17" spans="1:6" x14ac:dyDescent="0.2">
      <c r="A17" s="88" t="s">
        <v>506</v>
      </c>
      <c r="B17" s="89"/>
      <c r="C17" s="90"/>
      <c r="D17" s="91"/>
      <c r="E17" s="91"/>
      <c r="F17" s="92"/>
    </row>
    <row r="18" spans="1:6" x14ac:dyDescent="0.2">
      <c r="A18" s="83" t="s">
        <v>509</v>
      </c>
      <c r="B18" s="84" t="s">
        <v>510</v>
      </c>
      <c r="C18" s="85" t="s">
        <v>511</v>
      </c>
      <c r="D18" s="86">
        <v>1414200</v>
      </c>
      <c r="E18" s="86">
        <f>E19</f>
        <v>-5086063.7799999993</v>
      </c>
      <c r="F18" s="87">
        <f>D18+E18</f>
        <v>-3671863.7799999993</v>
      </c>
    </row>
    <row r="19" spans="1:6" ht="25.5" x14ac:dyDescent="0.2">
      <c r="A19" s="83" t="s">
        <v>512</v>
      </c>
      <c r="B19" s="84" t="s">
        <v>510</v>
      </c>
      <c r="C19" s="85" t="s">
        <v>513</v>
      </c>
      <c r="D19" s="86">
        <v>1414200</v>
      </c>
      <c r="E19" s="86">
        <f>E20+E22</f>
        <v>-5086063.7799999993</v>
      </c>
      <c r="F19" s="87">
        <f>F18</f>
        <v>-3671863.7799999993</v>
      </c>
    </row>
    <row r="20" spans="1:6" x14ac:dyDescent="0.2">
      <c r="A20" s="83" t="s">
        <v>514</v>
      </c>
      <c r="B20" s="84" t="s">
        <v>515</v>
      </c>
      <c r="C20" s="85" t="s">
        <v>516</v>
      </c>
      <c r="D20" s="86">
        <v>-21895400</v>
      </c>
      <c r="E20" s="86">
        <f>E21</f>
        <v>-14901392.83</v>
      </c>
      <c r="F20" s="87" t="s">
        <v>498</v>
      </c>
    </row>
    <row r="21" spans="1:6" ht="25.5" x14ac:dyDescent="0.2">
      <c r="A21" s="35" t="s">
        <v>517</v>
      </c>
      <c r="B21" s="36" t="s">
        <v>515</v>
      </c>
      <c r="C21" s="95" t="s">
        <v>518</v>
      </c>
      <c r="D21" s="38">
        <v>-21895400</v>
      </c>
      <c r="E21" s="38">
        <f>-13889659.68-1011733.15</f>
        <v>-14901392.83</v>
      </c>
      <c r="F21" s="76" t="s">
        <v>498</v>
      </c>
    </row>
    <row r="22" spans="1:6" x14ac:dyDescent="0.2">
      <c r="A22" s="83" t="s">
        <v>519</v>
      </c>
      <c r="B22" s="84" t="s">
        <v>520</v>
      </c>
      <c r="C22" s="85" t="s">
        <v>521</v>
      </c>
      <c r="D22" s="86">
        <f>D23</f>
        <v>23323300</v>
      </c>
      <c r="E22" s="86">
        <f>E23</f>
        <v>9815329.0500000007</v>
      </c>
      <c r="F22" s="87" t="s">
        <v>498</v>
      </c>
    </row>
    <row r="23" spans="1:6" ht="25.5" x14ac:dyDescent="0.2">
      <c r="A23" s="35" t="s">
        <v>522</v>
      </c>
      <c r="B23" s="36" t="s">
        <v>520</v>
      </c>
      <c r="C23" s="95" t="s">
        <v>523</v>
      </c>
      <c r="D23" s="38">
        <f>23309600+13700</f>
        <v>23323300</v>
      </c>
      <c r="E23" s="38">
        <f>8709317.74+1106011.31</f>
        <v>9815329.0500000007</v>
      </c>
      <c r="F23" s="76" t="s">
        <v>498</v>
      </c>
    </row>
    <row r="24" spans="1:6" ht="12.75" customHeight="1" x14ac:dyDescent="0.2">
      <c r="A24" s="24"/>
      <c r="B24" s="25"/>
      <c r="C24" s="26"/>
      <c r="D24" s="27"/>
      <c r="E24" s="27"/>
      <c r="F24" s="28"/>
    </row>
    <row r="30" spans="1:6" ht="20.25" customHeight="1" x14ac:dyDescent="0.2"/>
    <row r="36" spans="1:6" ht="12.75" customHeight="1" x14ac:dyDescent="0.2">
      <c r="A36" s="12" t="s">
        <v>542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5</v>
      </c>
    </row>
    <row r="4" spans="1:2" x14ac:dyDescent="0.2">
      <c r="A4" t="s">
        <v>529</v>
      </c>
      <c r="B4" t="s">
        <v>530</v>
      </c>
    </row>
    <row r="5" spans="1:2" x14ac:dyDescent="0.2">
      <c r="A5" t="s">
        <v>531</v>
      </c>
      <c r="B5" t="s">
        <v>532</v>
      </c>
    </row>
    <row r="6" spans="1:2" x14ac:dyDescent="0.2">
      <c r="A6" t="s">
        <v>533</v>
      </c>
      <c r="B6" t="s">
        <v>525</v>
      </c>
    </row>
    <row r="7" spans="1:2" x14ac:dyDescent="0.2">
      <c r="A7" t="s">
        <v>534</v>
      </c>
      <c r="B7" t="s">
        <v>535</v>
      </c>
    </row>
    <row r="8" spans="1:2" x14ac:dyDescent="0.2">
      <c r="A8" t="s">
        <v>536</v>
      </c>
      <c r="B8" t="s">
        <v>535</v>
      </c>
    </row>
    <row r="9" spans="1:2" x14ac:dyDescent="0.2">
      <c r="A9" t="s">
        <v>537</v>
      </c>
      <c r="B9" t="s">
        <v>538</v>
      </c>
    </row>
    <row r="10" spans="1:2" x14ac:dyDescent="0.2">
      <c r="A10" t="s">
        <v>539</v>
      </c>
      <c r="B10" t="s">
        <v>18</v>
      </c>
    </row>
    <row r="11" spans="1:2" x14ac:dyDescent="0.2">
      <c r="A11" t="s">
        <v>540</v>
      </c>
      <c r="B11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rep:2.54.0.222</dc:description>
  <cp:lastModifiedBy>Natalya</cp:lastModifiedBy>
  <cp:lastPrinted>2022-08-31T11:47:23Z</cp:lastPrinted>
  <dcterms:created xsi:type="dcterms:W3CDTF">2022-08-31T10:14:11Z</dcterms:created>
  <dcterms:modified xsi:type="dcterms:W3CDTF">2022-08-31T11:47:27Z</dcterms:modified>
</cp:coreProperties>
</file>